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132" windowWidth="16260" windowHeight="5832" activeTab="1"/>
  </bookViews>
  <sheets>
    <sheet name="FY19Q1 (template)" sheetId="15" r:id="rId1"/>
    <sheet name="4th Qtr FY18" sheetId="14" r:id="rId2"/>
    <sheet name="3rd Qtr FY18" sheetId="13" r:id="rId3"/>
    <sheet name="2nd Qtr FY18 " sheetId="12" r:id="rId4"/>
    <sheet name="1st Qtr FY18" sheetId="11" r:id="rId5"/>
    <sheet name="4th Qtr FY17" sheetId="10" r:id="rId6"/>
    <sheet name="3rd Qtr FY17" sheetId="8" r:id="rId7"/>
    <sheet name="2nd Qtr FY17" sheetId="9" r:id="rId8"/>
    <sheet name="1st Qtr FY17" sheetId="7" r:id="rId9"/>
    <sheet name="4th Qtr FY16" sheetId="6" r:id="rId10"/>
    <sheet name="3rd Qtr FY16" sheetId="5" r:id="rId11"/>
    <sheet name="1st Qtr FY16" sheetId="4" r:id="rId12"/>
    <sheet name="FY 15 2nd Qtr" sheetId="1" r:id="rId13"/>
  </sheets>
  <calcPr calcId="145621"/>
</workbook>
</file>

<file path=xl/calcChain.xml><?xml version="1.0" encoding="utf-8"?>
<calcChain xmlns="http://schemas.openxmlformats.org/spreadsheetml/2006/main">
  <c r="E38" i="15" l="1"/>
  <c r="E37" i="15"/>
  <c r="E36" i="15"/>
  <c r="E35" i="15"/>
  <c r="E32" i="15"/>
  <c r="E29" i="15"/>
  <c r="E28" i="15"/>
  <c r="E27" i="15"/>
  <c r="E24" i="15"/>
  <c r="E21" i="15"/>
  <c r="E10" i="15"/>
  <c r="E8" i="15"/>
  <c r="E7" i="15"/>
  <c r="E6" i="15"/>
  <c r="E5" i="15"/>
  <c r="E4" i="15"/>
  <c r="E3" i="15"/>
  <c r="E38" i="14" l="1"/>
  <c r="E37" i="14"/>
  <c r="E36" i="14"/>
  <c r="E35" i="14"/>
  <c r="E32" i="14"/>
  <c r="E29" i="14"/>
  <c r="E28" i="14"/>
  <c r="E27" i="14"/>
  <c r="E24" i="14"/>
  <c r="E21" i="14"/>
  <c r="E10" i="14"/>
  <c r="E8" i="14"/>
  <c r="E7" i="14"/>
  <c r="E6" i="14"/>
  <c r="E5" i="14"/>
  <c r="E4" i="14"/>
  <c r="E3" i="14"/>
  <c r="E22" i="12" l="1"/>
  <c r="E38" i="13" l="1"/>
  <c r="E37" i="13"/>
  <c r="E36" i="13"/>
  <c r="E35" i="13"/>
  <c r="E32" i="13"/>
  <c r="E29" i="13"/>
  <c r="E28" i="13"/>
  <c r="E27" i="13"/>
  <c r="E24" i="13"/>
  <c r="E21" i="13"/>
  <c r="E10" i="13"/>
  <c r="E8" i="13"/>
  <c r="E7" i="13"/>
  <c r="E6" i="13"/>
  <c r="E5" i="13"/>
  <c r="E4" i="13"/>
  <c r="E3" i="13"/>
  <c r="E38" i="12" l="1"/>
  <c r="E37" i="12"/>
  <c r="E36" i="12"/>
  <c r="E35" i="12"/>
  <c r="E32" i="12"/>
  <c r="E29" i="12"/>
  <c r="E28" i="12"/>
  <c r="E27" i="12"/>
  <c r="E24" i="12"/>
  <c r="E21" i="12"/>
  <c r="E10" i="12"/>
  <c r="E8" i="12"/>
  <c r="E7" i="12"/>
  <c r="E6" i="12"/>
  <c r="E5" i="12"/>
  <c r="E4" i="12"/>
  <c r="E3" i="12"/>
  <c r="E38" i="10" l="1"/>
  <c r="E37" i="10"/>
  <c r="E36" i="10"/>
  <c r="E35" i="10"/>
  <c r="E32" i="10"/>
  <c r="E29" i="10"/>
  <c r="E28" i="10"/>
  <c r="E27" i="10"/>
  <c r="E24" i="10"/>
  <c r="E21" i="10"/>
  <c r="E10" i="10"/>
  <c r="E8" i="10"/>
  <c r="E7" i="10"/>
  <c r="E6" i="10"/>
  <c r="E5" i="10"/>
  <c r="E4" i="10"/>
  <c r="E3" i="10"/>
  <c r="E38" i="11" l="1"/>
  <c r="E37" i="11"/>
  <c r="E36" i="11"/>
  <c r="E35" i="11"/>
  <c r="E32" i="11"/>
  <c r="E29" i="11"/>
  <c r="E28" i="11"/>
  <c r="E27" i="11"/>
  <c r="E24" i="11"/>
  <c r="E21" i="11"/>
  <c r="E10" i="11"/>
  <c r="E8" i="11"/>
  <c r="E7" i="11"/>
  <c r="E6" i="11"/>
  <c r="E5" i="11"/>
  <c r="E4" i="11"/>
  <c r="E3" i="11"/>
  <c r="E38" i="9" l="1"/>
  <c r="E37" i="9"/>
  <c r="E36" i="9"/>
  <c r="E35" i="9"/>
  <c r="E32" i="9"/>
  <c r="E29" i="9"/>
  <c r="E28" i="9"/>
  <c r="E27" i="9"/>
  <c r="E24" i="9"/>
  <c r="E21" i="9"/>
  <c r="E10" i="9"/>
  <c r="E8" i="9"/>
  <c r="E7" i="9"/>
  <c r="E6" i="9"/>
  <c r="E5" i="9"/>
  <c r="E4" i="9"/>
  <c r="E3" i="9"/>
  <c r="E38" i="8" l="1"/>
  <c r="E37" i="8"/>
  <c r="E36" i="8"/>
  <c r="E35" i="8"/>
  <c r="E32" i="8"/>
  <c r="E29" i="8"/>
  <c r="E28" i="8"/>
  <c r="E27" i="8"/>
  <c r="E24" i="8"/>
  <c r="E21" i="8"/>
  <c r="E10" i="8"/>
  <c r="E8" i="8"/>
  <c r="E7" i="8"/>
  <c r="E6" i="8"/>
  <c r="E5" i="8"/>
  <c r="E4" i="8"/>
  <c r="E3" i="8"/>
  <c r="E38" i="7" l="1"/>
  <c r="E37" i="7"/>
  <c r="E36" i="7"/>
  <c r="E35" i="7"/>
  <c r="E32" i="7"/>
  <c r="E29" i="7"/>
  <c r="E28" i="7"/>
  <c r="E27" i="7"/>
  <c r="E24" i="7"/>
  <c r="E21" i="7"/>
  <c r="E8" i="7"/>
  <c r="E10" i="7"/>
  <c r="E7" i="7"/>
  <c r="E6" i="7"/>
  <c r="E5" i="7"/>
  <c r="E4" i="7"/>
  <c r="E3" i="7"/>
  <c r="E44" i="6" l="1"/>
  <c r="E43" i="6"/>
  <c r="E42" i="6"/>
  <c r="E41" i="6"/>
  <c r="E40" i="6"/>
  <c r="E37" i="6"/>
  <c r="E34" i="6"/>
  <c r="E33" i="6"/>
  <c r="E32" i="6"/>
  <c r="E30" i="6"/>
  <c r="E27" i="6"/>
  <c r="E23" i="6"/>
  <c r="E22" i="6"/>
  <c r="H11" i="6"/>
  <c r="E7" i="6"/>
  <c r="H6" i="6"/>
  <c r="G6" i="6"/>
  <c r="E6" i="6"/>
  <c r="E5" i="6"/>
  <c r="E4" i="6"/>
  <c r="E3" i="6"/>
  <c r="H11" i="5" l="1"/>
  <c r="H6" i="5" l="1"/>
  <c r="G6" i="5"/>
  <c r="E44" i="5"/>
  <c r="E27" i="5"/>
  <c r="E43" i="5"/>
  <c r="E42" i="5"/>
  <c r="E41" i="5"/>
  <c r="E40" i="5"/>
  <c r="E37" i="5"/>
  <c r="E34" i="5"/>
  <c r="E33" i="5"/>
  <c r="E32" i="5"/>
  <c r="E30" i="5"/>
  <c r="E23" i="5"/>
  <c r="E22" i="5"/>
  <c r="E7" i="5"/>
  <c r="E6" i="5"/>
  <c r="E5" i="5"/>
  <c r="E4" i="5"/>
  <c r="E3" i="5"/>
  <c r="E27" i="4" l="1"/>
  <c r="E28" i="4" l="1"/>
  <c r="E43" i="4" l="1"/>
  <c r="E42" i="4"/>
  <c r="E41" i="4"/>
  <c r="E40" i="4"/>
  <c r="E37" i="4"/>
  <c r="E34" i="4"/>
  <c r="E33" i="4"/>
  <c r="E32" i="4"/>
  <c r="E30" i="4"/>
  <c r="E23" i="4"/>
  <c r="E22" i="4"/>
  <c r="E7" i="4"/>
  <c r="E6" i="4"/>
  <c r="E5" i="4"/>
  <c r="E4" i="4"/>
  <c r="E3" i="4"/>
  <c r="E7" i="1" l="1"/>
  <c r="E34" i="1"/>
  <c r="E33" i="1"/>
  <c r="E32" i="1"/>
  <c r="E30" i="1"/>
  <c r="E23" i="1"/>
  <c r="E6" i="1"/>
  <c r="E5" i="1"/>
  <c r="E22" i="1"/>
  <c r="E28" i="1"/>
  <c r="E37" i="1"/>
  <c r="E43" i="1"/>
  <c r="E42" i="1"/>
  <c r="E41" i="1"/>
  <c r="E40" i="1"/>
  <c r="E4" i="1"/>
  <c r="E3" i="1"/>
</calcChain>
</file>

<file path=xl/sharedStrings.xml><?xml version="1.0" encoding="utf-8"?>
<sst xmlns="http://schemas.openxmlformats.org/spreadsheetml/2006/main" count="1802" uniqueCount="212">
  <si>
    <t>illinoiseitraining.org</t>
  </si>
  <si>
    <t>eitp.education.illinois.edu</t>
  </si>
  <si>
    <t>Total or Average</t>
  </si>
  <si>
    <t>Audience Overview</t>
  </si>
  <si>
    <t>Google Analytics Data</t>
  </si>
  <si>
    <t>Behavior</t>
  </si>
  <si>
    <t>Acquisitions</t>
  </si>
  <si>
    <t>Most viewed pages #1</t>
  </si>
  <si>
    <t>#2</t>
  </si>
  <si>
    <t>#3</t>
  </si>
  <si>
    <t>#4</t>
  </si>
  <si>
    <t>#5</t>
  </si>
  <si>
    <t xml:space="preserve">   Direct (typed in name)</t>
  </si>
  <si>
    <t xml:space="preserve">   Referrals (linked to us)</t>
  </si>
  <si>
    <t xml:space="preserve">   Social media (linked to us)</t>
  </si>
  <si>
    <t xml:space="preserve">   Organic Search (search engine)</t>
  </si>
  <si>
    <t>Bounce Rate</t>
  </si>
  <si>
    <t>Pages per session</t>
  </si>
  <si>
    <t>Average Session Duration</t>
  </si>
  <si>
    <t>2 min. 54 sec.</t>
  </si>
  <si>
    <t>Channels</t>
  </si>
  <si>
    <t>Number of sessions</t>
  </si>
  <si>
    <t>Users</t>
  </si>
  <si>
    <t>Pageviews</t>
  </si>
  <si>
    <t>New Visitor %</t>
  </si>
  <si>
    <t>Returning Visitor %</t>
  </si>
  <si>
    <t>Internet Explorer</t>
  </si>
  <si>
    <t>Browser #1</t>
  </si>
  <si>
    <t>Browser #2</t>
  </si>
  <si>
    <t>Safari</t>
  </si>
  <si>
    <t>#1</t>
  </si>
  <si>
    <t>CreativeServices.illinois.edu</t>
  </si>
  <si>
    <t>Twitter</t>
  </si>
  <si>
    <t>Engagement</t>
  </si>
  <si>
    <t>Session Duration #1 length of time</t>
  </si>
  <si>
    <t>0-10 seconds</t>
  </si>
  <si>
    <t>No. session with that duration</t>
  </si>
  <si>
    <t>Illinois</t>
  </si>
  <si>
    <t>Missouri</t>
  </si>
  <si>
    <t>Indiana</t>
  </si>
  <si>
    <t>Location: Top 3 states (#1)</t>
  </si>
  <si>
    <t>Location: Top 5 cities (#1)</t>
  </si>
  <si>
    <t>eiclearinghouse.org</t>
  </si>
  <si>
    <t>eitam.org</t>
  </si>
  <si>
    <t>eic.erc.uiuc.edu</t>
  </si>
  <si>
    <t>Top Operating System</t>
  </si>
  <si>
    <t>Windows</t>
  </si>
  <si>
    <t>Home page</t>
  </si>
  <si>
    <t>New to EI</t>
  </si>
  <si>
    <t>Resources</t>
  </si>
  <si>
    <t>FAQ</t>
  </si>
  <si>
    <t>Index (Home Page)</t>
  </si>
  <si>
    <t>Chrome</t>
  </si>
  <si>
    <t>Number of Sessions</t>
  </si>
  <si>
    <t>Texas</t>
  </si>
  <si>
    <t>California</t>
  </si>
  <si>
    <t>Chicago</t>
  </si>
  <si>
    <t>Champaign</t>
  </si>
  <si>
    <t>Springfield</t>
  </si>
  <si>
    <t>Naperville</t>
  </si>
  <si>
    <t>Macomb</t>
  </si>
  <si>
    <t>Facebook</t>
  </si>
  <si>
    <t>-</t>
  </si>
  <si>
    <t>Twitter (tie)</t>
  </si>
  <si>
    <t>Pinterest (tie)</t>
  </si>
  <si>
    <t>wiu.edu</t>
  </si>
  <si>
    <t>ilgateways.com</t>
  </si>
  <si>
    <t>dhs.state.il.us</t>
  </si>
  <si>
    <t>ishail.org</t>
  </si>
  <si>
    <t>Social Media - Top 3 linking to us</t>
  </si>
  <si>
    <t>Referrals - Top 5 linking to us</t>
  </si>
  <si>
    <t>5 min. 10 sec.</t>
  </si>
  <si>
    <t>Welcome (home page)</t>
  </si>
  <si>
    <t>Training Calendar: Search</t>
  </si>
  <si>
    <t>Training Calendar: Edit Request</t>
  </si>
  <si>
    <t>Login</t>
  </si>
  <si>
    <t>Training Calendar:  Search Requests</t>
  </si>
  <si>
    <t>Device used per session (%)</t>
  </si>
  <si>
    <t xml:space="preserve">   Desktop</t>
  </si>
  <si>
    <t xml:space="preserve">   Mobile</t>
  </si>
  <si>
    <t xml:space="preserve">   Tablet</t>
  </si>
  <si>
    <t xml:space="preserve">   Percentage using top OS</t>
  </si>
  <si>
    <t xml:space="preserve">   Percentage using top browser #1</t>
  </si>
  <si>
    <t xml:space="preserve">   Percentage using top browser #2</t>
  </si>
  <si>
    <t>Waukegan</t>
  </si>
  <si>
    <t>Effingham</t>
  </si>
  <si>
    <t>total</t>
  </si>
  <si>
    <t>average</t>
  </si>
  <si>
    <t>Chrome and IE</t>
  </si>
  <si>
    <t>na</t>
  </si>
  <si>
    <t>4 min. 2 sec</t>
  </si>
  <si>
    <t>Arlington Heights</t>
  </si>
  <si>
    <t>Pinterest</t>
  </si>
  <si>
    <t>About</t>
  </si>
  <si>
    <t>Desktop</t>
  </si>
  <si>
    <t>Homepage</t>
  </si>
  <si>
    <t>#of sessions</t>
  </si>
  <si>
    <t>eic.crc.uiuc.edu</t>
  </si>
  <si>
    <t xml:space="preserve">   Sessions using top browser #1</t>
  </si>
  <si>
    <t xml:space="preserve">   Sessions using top browser #2</t>
  </si>
  <si>
    <t>Training Calendar</t>
  </si>
  <si>
    <t>sitemail.siteprotect.com</t>
  </si>
  <si>
    <t>New site</t>
  </si>
  <si>
    <t>m.facebook.com</t>
  </si>
  <si>
    <t>Washington</t>
  </si>
  <si>
    <t>2 min. 11 sec.</t>
  </si>
  <si>
    <t>Audience Behavior</t>
  </si>
  <si>
    <t>Credit Review</t>
  </si>
  <si>
    <t>Top Device Used (# sessions)</t>
  </si>
  <si>
    <t>bing.com</t>
  </si>
  <si>
    <t>Lansing</t>
  </si>
  <si>
    <t>54 sec</t>
  </si>
  <si>
    <t>Our sites</t>
  </si>
  <si>
    <t>1 min. 32 sec</t>
  </si>
  <si>
    <t>Audience - Behavior - Engagement</t>
  </si>
  <si>
    <t>old site</t>
  </si>
  <si>
    <t xml:space="preserve">   Email</t>
  </si>
  <si>
    <t>surveymonkey.com</t>
  </si>
  <si>
    <t>Peoria</t>
  </si>
  <si>
    <t>5 min. 40 sec</t>
  </si>
  <si>
    <t>11142 (55.39%)</t>
  </si>
  <si>
    <t>263 (1.31%)</t>
  </si>
  <si>
    <t>3757 (18.68%)</t>
  </si>
  <si>
    <t>4951 (24.61%)</t>
  </si>
  <si>
    <t>Wisconsin</t>
  </si>
  <si>
    <t>Joliet</t>
  </si>
  <si>
    <t>6214 (64.4%)</t>
  </si>
  <si>
    <t>1737 (18%)</t>
  </si>
  <si>
    <t>60 (0.62%)</t>
  </si>
  <si>
    <t>1633 (16.92%)</t>
  </si>
  <si>
    <t>LinkedIn (1 session)</t>
  </si>
  <si>
    <t>3 min. 56 sec</t>
  </si>
  <si>
    <t>(not set)</t>
  </si>
  <si>
    <t>1 min. 52 sec.</t>
  </si>
  <si>
    <t>FAQ Online Trainings</t>
  </si>
  <si>
    <t>keywords-monitoring-your-success.com</t>
  </si>
  <si>
    <t>4 min. 53 sec</t>
  </si>
  <si>
    <t>Credit Request</t>
  </si>
  <si>
    <t>Error</t>
  </si>
  <si>
    <t>google.com</t>
  </si>
  <si>
    <t>3 min. 22 sec</t>
  </si>
  <si>
    <t>WIU.edu</t>
  </si>
  <si>
    <t>Search boxes</t>
  </si>
  <si>
    <t>Facebook.com</t>
  </si>
  <si>
    <t>Behavior Overview</t>
  </si>
  <si>
    <t>5 min. 08 sec</t>
  </si>
  <si>
    <t>New York</t>
  </si>
  <si>
    <t>Calumet City</t>
  </si>
  <si>
    <t>Audience - Mobile - Overview</t>
  </si>
  <si>
    <t>Most viewed pages</t>
  </si>
  <si>
    <t>Non-EITP Events page</t>
  </si>
  <si>
    <t>Credit Request page</t>
  </si>
  <si>
    <t>Credit Request Review page</t>
  </si>
  <si>
    <t>2 min. 04 sec</t>
  </si>
  <si>
    <t>3 min. 35 sec</t>
  </si>
  <si>
    <t>Illinoiseitraining.org</t>
  </si>
  <si>
    <t>dnserrorassist.att.net</t>
  </si>
  <si>
    <t>FAQ online</t>
  </si>
  <si>
    <t>NA</t>
  </si>
  <si>
    <t>4 min. 49 sec</t>
  </si>
  <si>
    <t>Reddit</t>
  </si>
  <si>
    <t>1 min. 59 sec</t>
  </si>
  <si>
    <t>roe.stclair.k12.il.us</t>
  </si>
  <si>
    <t>4 min. 45 sec</t>
  </si>
  <si>
    <t>Google</t>
  </si>
  <si>
    <t>Non-EITP Events Search page</t>
  </si>
  <si>
    <t>Credit Request Edit page</t>
  </si>
  <si>
    <t>Credit Request Search page</t>
  </si>
  <si>
    <t>EITP Calendar</t>
  </si>
  <si>
    <t>2 min. 2 sec</t>
  </si>
  <si>
    <t>3 min. 24 sec</t>
  </si>
  <si>
    <t>Florida</t>
  </si>
  <si>
    <t>IP address off coast of Africa</t>
  </si>
  <si>
    <t>Credit Request Login page</t>
  </si>
  <si>
    <t>View My Credit Requests</t>
  </si>
  <si>
    <t>omniupdate.wiu.edu</t>
  </si>
  <si>
    <t>asha.org</t>
  </si>
  <si>
    <t>4 min. 52 sec</t>
  </si>
  <si>
    <t>2 min. 9 sec</t>
  </si>
  <si>
    <t>3 min. 31 sec</t>
  </si>
  <si>
    <t>ilservicecoordinationcommunityofpractice.pbworks.com</t>
  </si>
  <si>
    <t>YouTube</t>
  </si>
  <si>
    <t>Naver/Pinterest/Twitter (tie)</t>
  </si>
  <si>
    <t>Credit Request (CR) Review page</t>
  </si>
  <si>
    <t>Thank You/Submit Another CR</t>
  </si>
  <si>
    <t>com.google.android.googlequicksearchbox</t>
  </si>
  <si>
    <t>outlook.live.com</t>
  </si>
  <si>
    <t>5 min. 13 sec</t>
  </si>
  <si>
    <t>2 min. 0 sec</t>
  </si>
  <si>
    <t>Naver</t>
  </si>
  <si>
    <t>FAQ new to EI</t>
  </si>
  <si>
    <t>3 min. 37 sec</t>
  </si>
  <si>
    <t>https://blogs.illinois.edu/view/7818/597119</t>
  </si>
  <si>
    <t>5 min. 26 sec</t>
  </si>
  <si>
    <t>searchencrypt.com</t>
  </si>
  <si>
    <t>1 min. 51 sec</t>
  </si>
  <si>
    <t>Evanston</t>
  </si>
  <si>
    <t>3 min. 38 sec</t>
  </si>
  <si>
    <t>learn.extension.org</t>
  </si>
  <si>
    <t>eiclearninghouse.org</t>
  </si>
  <si>
    <t>Twitter/YouTube (tie)</t>
  </si>
  <si>
    <t>FAQ New to EI</t>
  </si>
  <si>
    <t>5 min. 46 sec</t>
  </si>
  <si>
    <t>Google Quick Search</t>
  </si>
  <si>
    <t>Google Android</t>
  </si>
  <si>
    <t>Test page for new iframe</t>
  </si>
  <si>
    <t>EITP Events page</t>
  </si>
  <si>
    <t>Online Events page</t>
  </si>
  <si>
    <t>Resource page</t>
  </si>
  <si>
    <t>2 min. 29 sec</t>
  </si>
  <si>
    <t>4 min. 8 sec</t>
  </si>
  <si>
    <t>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</si>
</sst>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7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Times New Roman"/>
      <family val="2"/>
    </font>
    <font>
      <sz val="10"/>
      <color theme="6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Times New Roman"/>
      <family val="2"/>
    </font>
    <font>
      <sz val="11"/>
      <color rgb="FFFF0000"/>
      <name val="Times New Roman"/>
      <family val="1"/>
    </font>
    <font>
      <sz val="10"/>
      <color rgb="FF000000"/>
      <name val="Arial"/>
      <family val="2"/>
    </font>
    <font>
      <sz val="11"/>
      <name val="Times New Roman"/>
      <family val="1"/>
    </font>
    <font>
      <sz val="8"/>
      <color theme="6"/>
      <name val="Arial"/>
      <family val="2"/>
    </font>
    <font>
      <b/>
      <sz val="10"/>
      <color theme="6"/>
      <name val="Arial"/>
      <family val="2"/>
    </font>
    <font>
      <sz val="11"/>
      <color theme="6"/>
      <name val="Times New Roman"/>
      <family val="2"/>
    </font>
    <font>
      <sz val="11"/>
      <color theme="6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BDBDB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0" fontId="5" fillId="0" borderId="0" xfId="0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20" fontId="7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" fontId="5" fillId="4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center"/>
    </xf>
    <xf numFmtId="3" fontId="5" fillId="0" borderId="0" xfId="0" applyNumberFormat="1" applyFont="1"/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4" fillId="9" borderId="0" xfId="0" applyFont="1" applyFill="1"/>
    <xf numFmtId="0" fontId="14" fillId="9" borderId="0" xfId="0" applyFont="1" applyFill="1" applyAlignment="1">
      <alignment horizontal="center"/>
    </xf>
    <xf numFmtId="10" fontId="14" fillId="9" borderId="0" xfId="0" applyNumberFormat="1" applyFont="1" applyFill="1" applyAlignment="1">
      <alignment horizontal="center"/>
    </xf>
    <xf numFmtId="10" fontId="13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0" fontId="16" fillId="9" borderId="0" xfId="0" applyNumberFormat="1" applyFont="1" applyFill="1" applyAlignment="1">
      <alignment horizontal="center"/>
    </xf>
    <xf numFmtId="10" fontId="8" fillId="8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" fontId="19" fillId="10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/>
    </xf>
    <xf numFmtId="10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0" fontId="4" fillId="9" borderId="0" xfId="0" applyNumberFormat="1" applyFont="1" applyFill="1" applyAlignment="1">
      <alignment horizontal="center"/>
    </xf>
    <xf numFmtId="10" fontId="7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10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4" fontId="11" fillId="4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20" fontId="11" fillId="0" borderId="0" xfId="0" applyNumberFormat="1" applyFont="1" applyFill="1" applyAlignment="1">
      <alignment horizontal="center"/>
    </xf>
    <xf numFmtId="10" fontId="22" fillId="9" borderId="0" xfId="0" applyNumberFormat="1" applyFont="1" applyFill="1" applyAlignment="1">
      <alignment horizontal="center"/>
    </xf>
    <xf numFmtId="10" fontId="11" fillId="8" borderId="0" xfId="0" applyNumberFormat="1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9" borderId="0" xfId="0" applyFont="1" applyFill="1"/>
    <xf numFmtId="0" fontId="1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(20,096 total)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'FY19Q1 (template)'!$C$1:$D$1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'FY19Q1 (template)'!$C$3:$D$3</c:f>
              <c:numCache>
                <c:formatCode>#,##0</c:formatCode>
                <c:ptCount val="2"/>
                <c:pt idx="0">
                  <c:v>7248</c:v>
                </c:pt>
                <c:pt idx="1">
                  <c:v>12848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(10,854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FY18'!$C$4:$D$4</c:f>
              <c:numCache>
                <c:formatCode>#,##0</c:formatCode>
                <c:ptCount val="2"/>
                <c:pt idx="0">
                  <c:v>5451</c:v>
                </c:pt>
                <c:pt idx="1">
                  <c:v>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(17,105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FY17'!$C$3:$D$3</c:f>
              <c:numCache>
                <c:formatCode>#,##0</c:formatCode>
                <c:ptCount val="2"/>
                <c:pt idx="0">
                  <c:v>8341</c:v>
                </c:pt>
                <c:pt idx="1">
                  <c:v>8764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(9,945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FY17'!$C$4:$D$4</c:f>
              <c:numCache>
                <c:formatCode>#,##0</c:formatCode>
                <c:ptCount val="2"/>
                <c:pt idx="0">
                  <c:v>5186</c:v>
                </c:pt>
                <c:pt idx="1">
                  <c:v>4759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(21,284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FY17'!$C$3:$D$3</c:f>
              <c:numCache>
                <c:formatCode>#,##0</c:formatCode>
                <c:ptCount val="2"/>
                <c:pt idx="0">
                  <c:v>10263</c:v>
                </c:pt>
                <c:pt idx="1">
                  <c:v>11021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(11,817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FY17'!$C$4:$D$4</c:f>
              <c:numCache>
                <c:formatCode>#,##0</c:formatCode>
                <c:ptCount val="2"/>
                <c:pt idx="0">
                  <c:v>6252</c:v>
                </c:pt>
                <c:pt idx="1">
                  <c:v>5565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(25,761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FY16'!$C$3:$D$3</c:f>
              <c:numCache>
                <c:formatCode>#,##0</c:formatCode>
                <c:ptCount val="2"/>
                <c:pt idx="0">
                  <c:v>12375</c:v>
                </c:pt>
                <c:pt idx="1">
                  <c:v>13386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5-4BCD-A1D5-949C44EE1E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(10,594 total</a:t>
            </a:r>
            <a:r>
              <a:rPr lang="en-US"/>
              <a:t>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'FY19Q1 (template)'!$C$1:$D$1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'FY19Q1 (template)'!$C$4:$D$4</c:f>
              <c:numCache>
                <c:formatCode>#,##0</c:formatCode>
                <c:ptCount val="2"/>
                <c:pt idx="0">
                  <c:v>4279</c:v>
                </c:pt>
                <c:pt idx="1">
                  <c:v>6315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(14,904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FY16'!$C$4:$D$4</c:f>
              <c:numCache>
                <c:formatCode>#,##0</c:formatCode>
                <c:ptCount val="2"/>
                <c:pt idx="0">
                  <c:v>7653</c:v>
                </c:pt>
                <c:pt idx="1">
                  <c:v>7251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2-44E9-A554-92B527BEC5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(29,764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FY16'!$C$3:$D$3</c:f>
              <c:numCache>
                <c:formatCode>#,##0</c:formatCode>
                <c:ptCount val="2"/>
                <c:pt idx="0">
                  <c:v>20115</c:v>
                </c:pt>
                <c:pt idx="1">
                  <c:v>9649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3A-42EA-BFE6-CA21AD7D4F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(15,819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FY16'!$C$4:$D$4</c:f>
              <c:numCache>
                <c:formatCode>#,##0</c:formatCode>
                <c:ptCount val="2"/>
                <c:pt idx="0">
                  <c:v>11037</c:v>
                </c:pt>
                <c:pt idx="1">
                  <c:v>4782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8E-4D5F-93FF-3E683FFCE3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(24,625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FY16'!$C$3:$D$3</c:f>
              <c:numCache>
                <c:formatCode>#,##0</c:formatCode>
                <c:ptCount val="2"/>
                <c:pt idx="0">
                  <c:v>18428</c:v>
                </c:pt>
                <c:pt idx="1">
                  <c:v>6197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E0-4C5A-8B73-59E6D536D5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(13,603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FY16'!$C$4:$D$4</c:f>
              <c:numCache>
                <c:formatCode>#,##0</c:formatCode>
                <c:ptCount val="2"/>
                <c:pt idx="0">
                  <c:v>10196</c:v>
                </c:pt>
                <c:pt idx="1">
                  <c:v>3407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1-4235-9315-681E38F906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/>
              <a:t>(27,983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Qtr'!$C$3:$D$3</c:f>
              <c:numCache>
                <c:formatCode>General</c:formatCode>
                <c:ptCount val="2"/>
                <c:pt idx="1">
                  <c:v>2929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DC-497A-8C7D-F2FDA049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Qtr'!$C$4:$D$4</c:f>
              <c:numCache>
                <c:formatCode>General</c:formatCode>
                <c:ptCount val="2"/>
                <c:pt idx="0">
                  <c:v>13233</c:v>
                </c:pt>
                <c:pt idx="1">
                  <c:v>1665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6-47D4-AA62-7D993CB9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36045494313206"/>
          <c:y val="0.48798410615339749"/>
          <c:w val="0.38497287839020122"/>
          <c:h val="0.2044714202391367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(20,096 total)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FY18'!$C$3:$D$3</c:f>
              <c:numCache>
                <c:formatCode>#,##0</c:formatCode>
                <c:ptCount val="2"/>
                <c:pt idx="0">
                  <c:v>7248</c:v>
                </c:pt>
                <c:pt idx="1">
                  <c:v>12848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(10,594 total</a:t>
            </a:r>
            <a:r>
              <a:rPr lang="en-US"/>
              <a:t>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'4th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FY18'!$C$4:$D$4</c:f>
              <c:numCache>
                <c:formatCode>#,##0</c:formatCode>
                <c:ptCount val="2"/>
                <c:pt idx="0">
                  <c:v>4279</c:v>
                </c:pt>
                <c:pt idx="1">
                  <c:v>6315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(19,680 total)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FY18'!$C$3:$D$3</c:f>
              <c:numCache>
                <c:formatCode>#,##0</c:formatCode>
                <c:ptCount val="2"/>
                <c:pt idx="0">
                  <c:v>8080</c:v>
                </c:pt>
                <c:pt idx="1">
                  <c:v>11600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(10,797 total</a:t>
            </a:r>
            <a:r>
              <a:rPr lang="en-US"/>
              <a:t>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FY18'!$C$4:$D$4</c:f>
              <c:numCache>
                <c:formatCode>#,##0</c:formatCode>
                <c:ptCount val="2"/>
                <c:pt idx="0">
                  <c:v>4863</c:v>
                </c:pt>
                <c:pt idx="1">
                  <c:v>5934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(16,363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'!$C$3:$D$3</c:f>
              <c:numCache>
                <c:formatCode>#,##0</c:formatCode>
                <c:ptCount val="2"/>
                <c:pt idx="0">
                  <c:v>6978</c:v>
                </c:pt>
                <c:pt idx="1">
                  <c:v>9385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(9,119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'!$C$4:$D$4</c:f>
              <c:numCache>
                <c:formatCode>#,##0</c:formatCode>
                <c:ptCount val="2"/>
                <c:pt idx="0">
                  <c:v>4353</c:v>
                </c:pt>
                <c:pt idx="1">
                  <c:v>4766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(19,480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FY18'!$C$3:$D$3</c:f>
              <c:numCache>
                <c:formatCode>#,##0</c:formatCode>
                <c:ptCount val="2"/>
                <c:pt idx="0">
                  <c:v>9007</c:v>
                </c:pt>
                <c:pt idx="1">
                  <c:v>10473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image" Target="../media/image3.png"/><Relationship Id="rId4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61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607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83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55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30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8" name="Picture 7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9" name="Picture 8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889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0</xdr:colOff>
      <xdr:row>1</xdr:row>
      <xdr:rowOff>180975</xdr:rowOff>
    </xdr:from>
    <xdr:to>
      <xdr:col>21</xdr:col>
      <xdr:colOff>114300</xdr:colOff>
      <xdr:row>15</xdr:row>
      <xdr:rowOff>38100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901" t="55655" r="51452" b="19805"/>
        <a:stretch/>
      </xdr:blipFill>
      <xdr:spPr>
        <a:xfrm>
          <a:off x="13077825" y="371475"/>
          <a:ext cx="3162300" cy="25241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476250</xdr:colOff>
      <xdr:row>19</xdr:row>
      <xdr:rowOff>9525</xdr:rowOff>
    </xdr:from>
    <xdr:to>
      <xdr:col>21</xdr:col>
      <xdr:colOff>180974</xdr:colOff>
      <xdr:row>32</xdr:row>
      <xdr:rowOff>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757"/>
        <a:stretch/>
      </xdr:blipFill>
      <xdr:spPr>
        <a:xfrm>
          <a:off x="13554075" y="3629025"/>
          <a:ext cx="2752724" cy="24669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22860</xdr:rowOff>
    </xdr:from>
    <xdr:to>
      <xdr:col>13</xdr:col>
      <xdr:colOff>228600</xdr:colOff>
      <xdr:row>18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281940</xdr:colOff>
      <xdr:row>19</xdr:row>
      <xdr:rowOff>129540</xdr:rowOff>
    </xdr:from>
    <xdr:to>
      <xdr:col>15</xdr:col>
      <xdr:colOff>586740</xdr:colOff>
      <xdr:row>35</xdr:row>
      <xdr:rowOff>68580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68580</xdr:rowOff>
    </xdr:from>
    <xdr:to>
      <xdr:col>15</xdr:col>
      <xdr:colOff>190500</xdr:colOff>
      <xdr:row>18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905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I42" sqref="I42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106" customWidth="1"/>
    <col min="6" max="6" width="7.44140625" style="6" customWidth="1"/>
  </cols>
  <sheetData>
    <row r="1" spans="1:23" x14ac:dyDescent="0.25">
      <c r="A1" s="126" t="s">
        <v>4</v>
      </c>
      <c r="B1" s="126"/>
      <c r="C1" s="122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146">
        <v>7248</v>
      </c>
      <c r="D3" s="146">
        <v>12848</v>
      </c>
      <c r="E3" s="137">
        <f>SUM(C3:D3)</f>
        <v>20096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146">
        <v>4279</v>
      </c>
      <c r="D4" s="146">
        <v>6315</v>
      </c>
      <c r="E4" s="137">
        <f>SUM(C4:D4)</f>
        <v>10594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147">
        <v>0.47899999999999998</v>
      </c>
      <c r="D5" s="147">
        <v>0.41599999999999998</v>
      </c>
      <c r="E5" s="138">
        <f t="shared" ref="E5:E6" si="0">AVERAGE(C5:D5)</f>
        <v>0.44750000000000001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147">
        <v>0.52100000000000002</v>
      </c>
      <c r="D6" s="147">
        <v>0.58399999999999996</v>
      </c>
      <c r="E6" s="138">
        <f t="shared" si="0"/>
        <v>0.55249999999999999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146">
        <v>51794</v>
      </c>
      <c r="D7" s="146">
        <v>28110</v>
      </c>
      <c r="E7" s="137">
        <f>SUM(C7:D7)</f>
        <v>79904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51">
        <v>7.15</v>
      </c>
      <c r="D8" s="51">
        <v>2.19</v>
      </c>
      <c r="E8" s="139">
        <f>AVERAGE(C8:D8)</f>
        <v>4.67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51" t="s">
        <v>202</v>
      </c>
      <c r="D9" s="148" t="s">
        <v>209</v>
      </c>
      <c r="E9" s="140" t="s">
        <v>210</v>
      </c>
      <c r="F9" s="12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147">
        <v>0.43780000000000002</v>
      </c>
      <c r="D10" s="147">
        <v>0.55269999999999997</v>
      </c>
      <c r="E10" s="138">
        <f t="shared" ref="E10" si="1">AVERAGE(C10:D10)</f>
        <v>0.49524999999999997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51" t="s">
        <v>37</v>
      </c>
      <c r="D11" s="51" t="s">
        <v>37</v>
      </c>
      <c r="E11" s="141" t="s">
        <v>37</v>
      </c>
      <c r="F11" s="115"/>
      <c r="G11" s="20"/>
      <c r="H11" s="20"/>
      <c r="I11" s="20"/>
    </row>
    <row r="12" spans="1:23" x14ac:dyDescent="0.25">
      <c r="A12" s="20"/>
      <c r="B12" s="20" t="s">
        <v>8</v>
      </c>
      <c r="C12" s="51" t="s">
        <v>38</v>
      </c>
      <c r="D12" s="51" t="s">
        <v>38</v>
      </c>
      <c r="E12" s="141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51" t="s">
        <v>146</v>
      </c>
      <c r="D13" s="51" t="s">
        <v>39</v>
      </c>
      <c r="E13" s="141"/>
      <c r="F13" s="115"/>
      <c r="G13" s="20"/>
    </row>
    <row r="14" spans="1:23" x14ac:dyDescent="0.25">
      <c r="A14" s="20"/>
      <c r="B14" s="20" t="s">
        <v>41</v>
      </c>
      <c r="C14" s="51" t="s">
        <v>56</v>
      </c>
      <c r="D14" s="51" t="s">
        <v>56</v>
      </c>
      <c r="E14" s="141" t="s">
        <v>56</v>
      </c>
      <c r="F14" s="115"/>
      <c r="G14" s="20"/>
    </row>
    <row r="15" spans="1:23" x14ac:dyDescent="0.25">
      <c r="A15" s="20"/>
      <c r="B15" s="20" t="s">
        <v>8</v>
      </c>
      <c r="C15" s="51" t="s">
        <v>147</v>
      </c>
      <c r="D15" s="51" t="s">
        <v>57</v>
      </c>
      <c r="E15" s="141"/>
      <c r="F15" s="115"/>
      <c r="G15" s="20"/>
    </row>
    <row r="16" spans="1:23" x14ac:dyDescent="0.25">
      <c r="A16" s="20"/>
      <c r="B16" s="20" t="s">
        <v>9</v>
      </c>
      <c r="C16" s="51" t="s">
        <v>60</v>
      </c>
      <c r="D16" s="51" t="s">
        <v>91</v>
      </c>
      <c r="E16" s="125"/>
      <c r="F16" s="115"/>
      <c r="G16" s="20"/>
      <c r="H16" s="55"/>
      <c r="I16" s="55"/>
    </row>
    <row r="17" spans="1:9" x14ac:dyDescent="0.25">
      <c r="A17" s="20"/>
      <c r="B17" s="20" t="s">
        <v>10</v>
      </c>
      <c r="C17" s="51" t="s">
        <v>91</v>
      </c>
      <c r="D17" s="51" t="s">
        <v>211</v>
      </c>
      <c r="E17" s="125"/>
      <c r="F17" s="115"/>
      <c r="G17" s="20"/>
      <c r="H17" s="56"/>
      <c r="I17" s="56"/>
    </row>
    <row r="18" spans="1:9" x14ac:dyDescent="0.25">
      <c r="A18" s="20"/>
      <c r="B18" s="20" t="s">
        <v>11</v>
      </c>
      <c r="C18" s="51" t="s">
        <v>58</v>
      </c>
      <c r="D18" s="51" t="s">
        <v>58</v>
      </c>
      <c r="E18" s="125"/>
      <c r="F18" s="115"/>
      <c r="G18" s="20"/>
      <c r="H18" s="56"/>
      <c r="I18" s="56"/>
    </row>
    <row r="19" spans="1:9" x14ac:dyDescent="0.25">
      <c r="A19" s="20"/>
      <c r="B19" s="20" t="s">
        <v>27</v>
      </c>
      <c r="C19" s="51" t="s">
        <v>52</v>
      </c>
      <c r="D19" s="51" t="s">
        <v>52</v>
      </c>
      <c r="E19" s="142" t="s">
        <v>52</v>
      </c>
      <c r="F19" s="142"/>
      <c r="G19" s="20"/>
      <c r="H19" s="56"/>
      <c r="I19" s="56"/>
    </row>
    <row r="20" spans="1:9" x14ac:dyDescent="0.25">
      <c r="A20" s="20"/>
      <c r="B20" s="20" t="s">
        <v>28</v>
      </c>
      <c r="C20" s="51" t="s">
        <v>26</v>
      </c>
      <c r="D20" s="51" t="s">
        <v>29</v>
      </c>
      <c r="E20" s="143"/>
      <c r="F20" s="143"/>
      <c r="G20" s="20"/>
      <c r="H20" s="56"/>
      <c r="I20" s="56"/>
    </row>
    <row r="21" spans="1:9" x14ac:dyDescent="0.25">
      <c r="A21" s="20"/>
      <c r="B21" s="20" t="s">
        <v>98</v>
      </c>
      <c r="C21" s="146">
        <v>3413</v>
      </c>
      <c r="D21" s="146">
        <v>5886</v>
      </c>
      <c r="E21" s="137">
        <f>SUM(C21:D21)</f>
        <v>9299</v>
      </c>
      <c r="F21" s="144"/>
      <c r="G21" s="20"/>
      <c r="H21" s="56"/>
      <c r="I21" s="56"/>
    </row>
    <row r="22" spans="1:9" x14ac:dyDescent="0.25">
      <c r="A22" s="20"/>
      <c r="B22" s="20" t="s">
        <v>99</v>
      </c>
      <c r="C22" s="146">
        <v>1360</v>
      </c>
      <c r="D22" s="146">
        <v>3486</v>
      </c>
      <c r="E22" s="145"/>
      <c r="F22" s="144"/>
      <c r="G22" s="20"/>
      <c r="H22" s="56"/>
      <c r="I22" s="56"/>
    </row>
    <row r="23" spans="1:9" x14ac:dyDescent="0.25">
      <c r="A23" s="20"/>
      <c r="B23" s="20" t="s">
        <v>45</v>
      </c>
      <c r="C23" s="51" t="s">
        <v>46</v>
      </c>
      <c r="D23" s="147" t="s">
        <v>46</v>
      </c>
      <c r="E23" s="141" t="s">
        <v>46</v>
      </c>
      <c r="F23" s="144"/>
      <c r="G23" s="20"/>
      <c r="H23" s="56"/>
      <c r="I23" s="56"/>
    </row>
    <row r="24" spans="1:9" x14ac:dyDescent="0.25">
      <c r="A24" s="20"/>
      <c r="B24" s="20" t="s">
        <v>81</v>
      </c>
      <c r="C24" s="147">
        <v>0.63090000000000002</v>
      </c>
      <c r="D24" s="147">
        <v>0.54090000000000005</v>
      </c>
      <c r="E24" s="138">
        <f>AVERAGE(C24:D24)</f>
        <v>0.58590000000000009</v>
      </c>
      <c r="F24" s="144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49"/>
      <c r="D25" s="149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150"/>
      <c r="D26" s="150"/>
      <c r="E26" s="141" t="s">
        <v>94</v>
      </c>
      <c r="F26" s="144"/>
      <c r="G26" s="20"/>
      <c r="H26" s="20"/>
      <c r="I26" s="20"/>
    </row>
    <row r="27" spans="1:9" x14ac:dyDescent="0.25">
      <c r="A27" s="20"/>
      <c r="B27" s="20" t="s">
        <v>78</v>
      </c>
      <c r="C27" s="146">
        <v>5722</v>
      </c>
      <c r="D27" s="146">
        <v>9152</v>
      </c>
      <c r="E27" s="145">
        <f t="shared" ref="E27:E29" si="2">AVERAGE(C27:D27)</f>
        <v>7437</v>
      </c>
      <c r="F27" s="144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146">
        <v>1225</v>
      </c>
      <c r="D28" s="146">
        <v>2945</v>
      </c>
      <c r="E28" s="145">
        <f t="shared" si="2"/>
        <v>2085</v>
      </c>
      <c r="F28" s="144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146">
        <v>301</v>
      </c>
      <c r="D29" s="146">
        <v>751</v>
      </c>
      <c r="E29" s="145">
        <f t="shared" si="2"/>
        <v>526</v>
      </c>
      <c r="F29" s="144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51"/>
      <c r="D30" s="151"/>
      <c r="E30" s="151"/>
      <c r="F30" s="156"/>
      <c r="G30" s="26"/>
      <c r="H30" s="26"/>
      <c r="I30" s="26"/>
    </row>
    <row r="31" spans="1:9" x14ac:dyDescent="0.25">
      <c r="A31" s="20"/>
      <c r="B31" s="20" t="s">
        <v>34</v>
      </c>
      <c r="C31" s="51" t="s">
        <v>35</v>
      </c>
      <c r="D31" s="51" t="s">
        <v>35</v>
      </c>
      <c r="E31" s="157" t="s">
        <v>35</v>
      </c>
      <c r="F31" s="157"/>
      <c r="G31" s="20"/>
      <c r="H31" s="20"/>
      <c r="I31" s="20"/>
    </row>
    <row r="32" spans="1:9" x14ac:dyDescent="0.25">
      <c r="A32" s="20"/>
      <c r="B32" s="20" t="s">
        <v>36</v>
      </c>
      <c r="C32" s="51">
        <v>3389</v>
      </c>
      <c r="D32" s="51">
        <v>8093</v>
      </c>
      <c r="E32" s="141">
        <f>SUM(C32:D32)</f>
        <v>11482</v>
      </c>
      <c r="F32" s="144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51"/>
      <c r="D33" s="151"/>
      <c r="E33" s="151"/>
      <c r="F33" s="156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41"/>
      <c r="F34" s="144"/>
      <c r="G34" s="20"/>
      <c r="H34" s="20"/>
      <c r="I34" s="20"/>
    </row>
    <row r="35" spans="1:9" x14ac:dyDescent="0.25">
      <c r="A35" s="20"/>
      <c r="B35" s="20" t="s">
        <v>13</v>
      </c>
      <c r="C35" s="152">
        <v>401</v>
      </c>
      <c r="D35" s="152">
        <v>4717</v>
      </c>
      <c r="E35" s="141">
        <f>SUM(C35:D35)</f>
        <v>5118</v>
      </c>
      <c r="F35" s="144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51">
        <v>3206</v>
      </c>
      <c r="D36" s="51">
        <v>2768</v>
      </c>
      <c r="E36" s="141">
        <f t="shared" ref="E36:E38" si="3">SUM(C36:D36)</f>
        <v>5974</v>
      </c>
      <c r="F36" s="144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51">
        <v>38</v>
      </c>
      <c r="D37" s="51">
        <v>75</v>
      </c>
      <c r="E37" s="141">
        <f t="shared" si="3"/>
        <v>113</v>
      </c>
      <c r="F37" s="144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51">
        <v>3206</v>
      </c>
      <c r="D38" s="51">
        <v>5288</v>
      </c>
      <c r="E38" s="141">
        <f t="shared" si="3"/>
        <v>8494</v>
      </c>
      <c r="F38" s="144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1"/>
      <c r="D39" s="71"/>
      <c r="E39" s="141"/>
      <c r="F39" s="144"/>
      <c r="G39" s="20"/>
      <c r="H39" s="20"/>
      <c r="I39" s="20"/>
    </row>
    <row r="40" spans="1:9" x14ac:dyDescent="0.25">
      <c r="A40" s="20"/>
      <c r="B40" s="20" t="s">
        <v>30</v>
      </c>
      <c r="C40" s="51" t="s">
        <v>67</v>
      </c>
      <c r="D40" s="51" t="s">
        <v>65</v>
      </c>
      <c r="E40" s="141"/>
      <c r="F40" s="144"/>
      <c r="G40" s="20"/>
      <c r="H40" s="20"/>
      <c r="I40" s="20"/>
    </row>
    <row r="41" spans="1:9" x14ac:dyDescent="0.25">
      <c r="A41" s="20"/>
      <c r="B41" s="20" t="s">
        <v>8</v>
      </c>
      <c r="C41" s="51" t="s">
        <v>203</v>
      </c>
      <c r="D41" s="51" t="s">
        <v>155</v>
      </c>
      <c r="E41" s="141"/>
      <c r="F41" s="144"/>
      <c r="G41" s="20"/>
      <c r="H41" s="20"/>
      <c r="I41" s="20"/>
    </row>
    <row r="42" spans="1:9" x14ac:dyDescent="0.25">
      <c r="A42" s="20"/>
      <c r="B42" s="20" t="s">
        <v>9</v>
      </c>
      <c r="C42" s="51" t="s">
        <v>65</v>
      </c>
      <c r="D42" s="153" t="s">
        <v>117</v>
      </c>
      <c r="E42" s="141"/>
      <c r="F42" s="144"/>
      <c r="G42" s="20"/>
      <c r="H42" s="20"/>
      <c r="I42" s="20"/>
    </row>
    <row r="43" spans="1:9" x14ac:dyDescent="0.25">
      <c r="A43" s="20"/>
      <c r="B43" s="20" t="s">
        <v>10</v>
      </c>
      <c r="C43" s="51" t="s">
        <v>1</v>
      </c>
      <c r="D43" s="51" t="s">
        <v>198</v>
      </c>
      <c r="E43" s="141"/>
      <c r="F43" s="144"/>
      <c r="G43" s="20"/>
      <c r="I43" s="20"/>
    </row>
    <row r="44" spans="1:9" x14ac:dyDescent="0.25">
      <c r="A44" s="20"/>
      <c r="B44" s="20" t="s">
        <v>11</v>
      </c>
      <c r="C44" s="51" t="s">
        <v>204</v>
      </c>
      <c r="D44" s="153" t="s">
        <v>42</v>
      </c>
      <c r="E44" s="141"/>
      <c r="F44" s="144"/>
      <c r="G44" s="20"/>
      <c r="H44" s="20"/>
      <c r="I44" s="20"/>
    </row>
    <row r="45" spans="1:9" x14ac:dyDescent="0.25">
      <c r="A45" s="20"/>
      <c r="B45" s="72" t="s">
        <v>69</v>
      </c>
      <c r="C45" s="71"/>
      <c r="D45" s="71"/>
      <c r="E45" s="141" t="s">
        <v>61</v>
      </c>
      <c r="F45" s="144"/>
      <c r="G45" s="20"/>
      <c r="H45" s="20"/>
      <c r="I45" s="20"/>
    </row>
    <row r="46" spans="1:9" x14ac:dyDescent="0.25">
      <c r="A46" s="20"/>
      <c r="B46" s="20" t="s">
        <v>30</v>
      </c>
      <c r="C46" s="51" t="s">
        <v>143</v>
      </c>
      <c r="D46" s="51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51" t="s">
        <v>62</v>
      </c>
      <c r="D47" s="51" t="s">
        <v>92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51" t="s">
        <v>62</v>
      </c>
      <c r="D48" s="51" t="s">
        <v>181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51"/>
      <c r="D49" s="151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71"/>
      <c r="D50" s="7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51" t="s">
        <v>165</v>
      </c>
      <c r="D51" s="51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51" t="s">
        <v>152</v>
      </c>
      <c r="D52" s="51" t="s">
        <v>206</v>
      </c>
      <c r="E52" s="104"/>
      <c r="F52" s="32"/>
    </row>
    <row r="53" spans="1:9" x14ac:dyDescent="0.25">
      <c r="A53" s="20"/>
      <c r="B53" s="20" t="s">
        <v>9</v>
      </c>
      <c r="C53" s="51" t="s">
        <v>173</v>
      </c>
      <c r="D53" s="51" t="s">
        <v>48</v>
      </c>
      <c r="E53" s="104"/>
      <c r="F53" s="32"/>
    </row>
    <row r="54" spans="1:9" x14ac:dyDescent="0.25">
      <c r="A54" s="20"/>
      <c r="B54" s="20" t="s">
        <v>10</v>
      </c>
      <c r="C54" s="51" t="s">
        <v>150</v>
      </c>
      <c r="D54" s="51" t="s">
        <v>207</v>
      </c>
      <c r="E54" s="104"/>
      <c r="F54" s="32"/>
    </row>
    <row r="55" spans="1:9" x14ac:dyDescent="0.25">
      <c r="A55" s="20"/>
      <c r="B55" s="20" t="s">
        <v>11</v>
      </c>
      <c r="C55" s="51" t="s">
        <v>205</v>
      </c>
      <c r="D55" s="51" t="s">
        <v>208</v>
      </c>
      <c r="E55" s="104"/>
      <c r="F55" s="32"/>
    </row>
    <row r="56" spans="1:9" x14ac:dyDescent="0.25">
      <c r="A56" s="20"/>
      <c r="C56" s="154"/>
      <c r="D56" s="155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pane ySplit="1" topLeftCell="A7" activePane="bottomLeft" state="frozen"/>
      <selection pane="bottomLeft" activeCell="C7" sqref="C7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6" customWidth="1"/>
    <col min="5" max="5" width="10.44140625" style="64" customWidth="1"/>
    <col min="6" max="6" width="7.44140625" style="6" customWidth="1"/>
  </cols>
  <sheetData>
    <row r="1" spans="1:23" x14ac:dyDescent="0.25">
      <c r="A1" s="126" t="s">
        <v>4</v>
      </c>
      <c r="B1" s="126"/>
      <c r="C1" s="61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63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12375</v>
      </c>
      <c r="D3" s="38">
        <v>13386</v>
      </c>
      <c r="E3" s="33">
        <f>SUM(C3:D3)</f>
        <v>25761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7653</v>
      </c>
      <c r="D4" s="38">
        <v>7251</v>
      </c>
      <c r="E4" s="33">
        <f>SUM(C4:D4)</f>
        <v>14904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0.52200000000000002</v>
      </c>
      <c r="D5" s="28">
        <v>0.52700000000000002</v>
      </c>
      <c r="E5" s="34">
        <f t="shared" ref="E5:E6" si="0">AVERAGE(C5:D5)</f>
        <v>0.52449999999999997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0.47799999999999998</v>
      </c>
      <c r="D6" s="28">
        <v>0.47299999999999998</v>
      </c>
      <c r="E6" s="34">
        <f t="shared" si="0"/>
        <v>0.47549999999999998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76855</v>
      </c>
      <c r="D7" s="38">
        <v>24983</v>
      </c>
      <c r="E7" s="33">
        <f>SUM(C7:D7)</f>
        <v>101838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63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63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39</v>
      </c>
      <c r="E10" s="63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63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110</v>
      </c>
      <c r="D12" s="25" t="s">
        <v>132</v>
      </c>
      <c r="E12" s="63"/>
      <c r="F12" s="32"/>
      <c r="G12" s="20"/>
    </row>
    <row r="13" spans="1:23" x14ac:dyDescent="0.25">
      <c r="A13" s="20"/>
      <c r="B13" s="20" t="s">
        <v>9</v>
      </c>
      <c r="C13" s="25" t="s">
        <v>60</v>
      </c>
      <c r="D13" s="25" t="s">
        <v>125</v>
      </c>
      <c r="E13" s="63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132</v>
      </c>
      <c r="D14" s="25" t="s">
        <v>57</v>
      </c>
      <c r="E14" s="63"/>
      <c r="F14" s="32"/>
      <c r="G14" s="20"/>
      <c r="H14" s="56"/>
      <c r="I14" s="56"/>
    </row>
    <row r="15" spans="1:23" x14ac:dyDescent="0.25">
      <c r="A15" s="20"/>
      <c r="B15" s="20" t="s">
        <v>11</v>
      </c>
      <c r="C15" s="25" t="s">
        <v>91</v>
      </c>
      <c r="D15" s="25" t="s">
        <v>60</v>
      </c>
      <c r="E15" s="63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63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63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107</v>
      </c>
      <c r="D18" s="25" t="s">
        <v>48</v>
      </c>
      <c r="E18" s="63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100</v>
      </c>
      <c r="D19" s="25" t="s">
        <v>49</v>
      </c>
      <c r="E19" s="63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137</v>
      </c>
      <c r="D20" s="25" t="s">
        <v>50</v>
      </c>
      <c r="E20" s="63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138</v>
      </c>
      <c r="D21" s="25" t="s">
        <v>134</v>
      </c>
      <c r="E21" s="63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0.49919999999999998</v>
      </c>
      <c r="D22" s="28">
        <v>0.65549999999999997</v>
      </c>
      <c r="E22" s="34">
        <f t="shared" ref="E22" si="1">AVERAGE(C22:D22)</f>
        <v>0.57735000000000003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6.21</v>
      </c>
      <c r="D23" s="25">
        <v>1.87</v>
      </c>
      <c r="E23" s="35">
        <f>AVERAGE(C23:D23)</f>
        <v>4.04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136</v>
      </c>
      <c r="D24" s="40" t="s">
        <v>133</v>
      </c>
      <c r="E24" s="54" t="s">
        <v>140</v>
      </c>
      <c r="F24" s="62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128" t="s">
        <v>52</v>
      </c>
      <c r="F25" s="128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62"/>
      <c r="F26" s="62"/>
      <c r="G26" s="20"/>
      <c r="H26" s="20"/>
      <c r="I26" s="20"/>
    </row>
    <row r="27" spans="1:23" x14ac:dyDescent="0.25">
      <c r="A27" s="20"/>
      <c r="B27" s="20" t="s">
        <v>98</v>
      </c>
      <c r="C27" s="38">
        <v>4568</v>
      </c>
      <c r="D27" s="38">
        <v>5278</v>
      </c>
      <c r="E27" s="33">
        <f>SUM(C27:D27)</f>
        <v>9846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3302</v>
      </c>
      <c r="D28" s="38">
        <v>3600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63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0.52590000000000003</v>
      </c>
      <c r="D30" s="28">
        <v>0.54220000000000002</v>
      </c>
      <c r="E30" s="34">
        <f>AVERAGE(C30:D30)</f>
        <v>0.53405000000000002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63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8676</v>
      </c>
      <c r="D32" s="38">
        <v>9713</v>
      </c>
      <c r="E32" s="50">
        <f t="shared" ref="E32:E34" si="2">AVERAGE(C32:D32)</f>
        <v>9194.5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2924</v>
      </c>
      <c r="D33" s="38">
        <v>2950</v>
      </c>
      <c r="E33" s="50">
        <f t="shared" si="2"/>
        <v>2937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775</v>
      </c>
      <c r="D34" s="38">
        <v>723</v>
      </c>
      <c r="E34" s="50">
        <f t="shared" si="2"/>
        <v>749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69"/>
      <c r="D35" s="52"/>
      <c r="E35" s="63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29" t="s">
        <v>35</v>
      </c>
      <c r="F36" s="129"/>
      <c r="G36" s="20"/>
      <c r="H36" s="20"/>
      <c r="I36" s="20"/>
    </row>
    <row r="37" spans="1:9" x14ac:dyDescent="0.25">
      <c r="A37" s="20"/>
      <c r="B37" s="20" t="s">
        <v>36</v>
      </c>
      <c r="C37" s="25">
        <v>6411</v>
      </c>
      <c r="D37" s="25">
        <v>9437</v>
      </c>
      <c r="E37" s="63">
        <f>SUM(C37:D37)</f>
        <v>15848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69"/>
      <c r="D38" s="57"/>
      <c r="E38" s="63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63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3340</v>
      </c>
      <c r="D40" s="39">
        <v>5338</v>
      </c>
      <c r="E40" s="63">
        <f>SUM(C40:D40)</f>
        <v>8678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2633</v>
      </c>
      <c r="D41" s="25">
        <v>3458</v>
      </c>
      <c r="E41" s="63">
        <f t="shared" ref="E41:E44" si="3">SUM(C41:D41)</f>
        <v>6091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97</v>
      </c>
      <c r="D42" s="25">
        <v>9</v>
      </c>
      <c r="E42" s="63">
        <f t="shared" si="3"/>
        <v>106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6305</v>
      </c>
      <c r="D43" s="25">
        <v>4581</v>
      </c>
      <c r="E43" s="63">
        <f t="shared" si="3"/>
        <v>10886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 t="s">
        <v>62</v>
      </c>
      <c r="E44" s="63">
        <f t="shared" si="3"/>
        <v>0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70"/>
      <c r="D45" s="49"/>
      <c r="E45" s="63"/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</v>
      </c>
      <c r="D46" s="25" t="s">
        <v>0</v>
      </c>
      <c r="E46" s="63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65</v>
      </c>
      <c r="D47" s="25" t="s">
        <v>65</v>
      </c>
      <c r="E47" s="63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101</v>
      </c>
      <c r="D48" s="53" t="s">
        <v>135</v>
      </c>
      <c r="E48" s="63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139</v>
      </c>
      <c r="D49" s="25" t="s">
        <v>117</v>
      </c>
      <c r="E49" s="63"/>
      <c r="F49" s="32"/>
      <c r="G49" s="20"/>
      <c r="I49" s="20"/>
    </row>
    <row r="50" spans="1:9" x14ac:dyDescent="0.25">
      <c r="A50" s="20"/>
      <c r="B50" s="20" t="s">
        <v>11</v>
      </c>
      <c r="C50" s="25" t="s">
        <v>67</v>
      </c>
      <c r="D50" s="25" t="s">
        <v>42</v>
      </c>
      <c r="E50" s="63"/>
      <c r="F50" s="32"/>
      <c r="G50" s="20"/>
      <c r="H50" s="20"/>
      <c r="I50" s="20"/>
    </row>
    <row r="51" spans="1:9" x14ac:dyDescent="0.25">
      <c r="A51" s="20"/>
      <c r="B51" s="20" t="s">
        <v>69</v>
      </c>
      <c r="C51" s="70"/>
      <c r="D51" s="49"/>
      <c r="E51" s="63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63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62</v>
      </c>
      <c r="E53" s="63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63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64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pane ySplit="1" topLeftCell="A2" activePane="bottomLeft" state="frozen"/>
      <selection pane="bottomLeft" activeCell="D30" sqref="D30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6" customWidth="1"/>
    <col min="5" max="5" width="10.44140625" style="46" customWidth="1"/>
    <col min="6" max="6" width="7.44140625" style="6" customWidth="1"/>
  </cols>
  <sheetData>
    <row r="1" spans="1:23" x14ac:dyDescent="0.25">
      <c r="A1" s="126" t="s">
        <v>4</v>
      </c>
      <c r="B1" s="126"/>
      <c r="C1" s="43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45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20115</v>
      </c>
      <c r="D3" s="38">
        <v>9649</v>
      </c>
      <c r="E3" s="33">
        <f>SUM(C3:D3)</f>
        <v>29764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11037</v>
      </c>
      <c r="D4" s="38">
        <v>4782</v>
      </c>
      <c r="E4" s="33">
        <f>SUM(C4:D4)</f>
        <v>15819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</v>
      </c>
      <c r="D5" s="28">
        <v>0.57299999999999995</v>
      </c>
      <c r="E5" s="34">
        <f t="shared" ref="E5:E6" si="0">AVERAGE(C5:D5)</f>
        <v>0.55649999999999999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</v>
      </c>
      <c r="D6" s="28">
        <v>0.42699999999999999</v>
      </c>
      <c r="E6" s="34">
        <f t="shared" si="0"/>
        <v>0.44350000000000001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149654</v>
      </c>
      <c r="D7" s="38">
        <v>19498</v>
      </c>
      <c r="E7" s="33">
        <f>SUM(C7:D7)</f>
        <v>169152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45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45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124</v>
      </c>
      <c r="E10" s="45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45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60</v>
      </c>
      <c r="D12" s="25" t="s">
        <v>57</v>
      </c>
      <c r="E12" s="45"/>
      <c r="F12" s="32"/>
      <c r="G12" s="20"/>
    </row>
    <row r="13" spans="1:23" x14ac:dyDescent="0.25">
      <c r="A13" s="20"/>
      <c r="B13" s="20" t="s">
        <v>9</v>
      </c>
      <c r="C13" s="25" t="s">
        <v>110</v>
      </c>
      <c r="D13" s="25" t="s">
        <v>58</v>
      </c>
      <c r="E13" s="45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118</v>
      </c>
      <c r="D14" s="25" t="s">
        <v>91</v>
      </c>
      <c r="E14" s="45"/>
      <c r="F14" s="32"/>
      <c r="G14" s="20"/>
      <c r="H14" s="56"/>
      <c r="I14" s="56"/>
    </row>
    <row r="15" spans="1:23" x14ac:dyDescent="0.25">
      <c r="A15" s="20"/>
      <c r="B15" s="20" t="s">
        <v>11</v>
      </c>
      <c r="C15" s="53" t="s">
        <v>91</v>
      </c>
      <c r="D15" s="53" t="s">
        <v>125</v>
      </c>
      <c r="E15" s="45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45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45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95</v>
      </c>
      <c r="D18" s="25" t="s">
        <v>48</v>
      </c>
      <c r="E18" s="45"/>
      <c r="F18" s="32"/>
      <c r="G18" s="20"/>
      <c r="H18" s="20"/>
      <c r="I18" s="20"/>
    </row>
    <row r="19" spans="1:23" x14ac:dyDescent="0.25">
      <c r="A19" s="20"/>
      <c r="B19" s="20" t="s">
        <v>9</v>
      </c>
      <c r="C19" s="25" t="s">
        <v>107</v>
      </c>
      <c r="D19" s="25" t="s">
        <v>49</v>
      </c>
      <c r="E19" s="45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107</v>
      </c>
      <c r="D20" s="25" t="s">
        <v>50</v>
      </c>
      <c r="E20" s="45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48</v>
      </c>
      <c r="D21" s="25" t="s">
        <v>93</v>
      </c>
      <c r="E21" s="45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0.4234</v>
      </c>
      <c r="D22" s="28">
        <v>0.59440000000000004</v>
      </c>
      <c r="E22" s="34">
        <f t="shared" ref="E22" si="1">AVERAGE(C22:D22)</f>
        <v>0.50890000000000002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7.44</v>
      </c>
      <c r="D23" s="25">
        <v>2.02</v>
      </c>
      <c r="E23" s="35">
        <f>AVERAGE(C23:D23)</f>
        <v>4.7300000000000004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119</v>
      </c>
      <c r="D24" s="40" t="s">
        <v>105</v>
      </c>
      <c r="E24" s="54" t="s">
        <v>131</v>
      </c>
      <c r="F24" s="44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128" t="s">
        <v>52</v>
      </c>
      <c r="F25" s="128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44"/>
      <c r="F26" s="44"/>
      <c r="G26" s="20"/>
      <c r="H26" s="20"/>
      <c r="I26" s="20"/>
    </row>
    <row r="27" spans="1:23" x14ac:dyDescent="0.25">
      <c r="A27" s="20"/>
      <c r="B27" s="20" t="s">
        <v>98</v>
      </c>
      <c r="C27" s="38">
        <v>6976</v>
      </c>
      <c r="D27" s="38">
        <v>3382</v>
      </c>
      <c r="E27" s="33">
        <f>SUM(C27:D27)</f>
        <v>10358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5645</v>
      </c>
      <c r="D28" s="38">
        <v>2647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45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0.53110000000000002</v>
      </c>
      <c r="D30" s="28">
        <v>0.56669999999999998</v>
      </c>
      <c r="E30" s="34">
        <f>AVERAGE(C30:D30)</f>
        <v>0.54889999999999994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45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14178</v>
      </c>
      <c r="D32" s="38">
        <v>7205</v>
      </c>
      <c r="E32" s="50">
        <f t="shared" ref="E32:E34" si="2">AVERAGE(C32:D32)</f>
        <v>10691.5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4505</v>
      </c>
      <c r="D33" s="38">
        <v>1709</v>
      </c>
      <c r="E33" s="50">
        <f t="shared" si="2"/>
        <v>3107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1432</v>
      </c>
      <c r="D34" s="38">
        <v>735</v>
      </c>
      <c r="E34" s="50">
        <f t="shared" si="2"/>
        <v>1083.5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52"/>
      <c r="D35" s="52"/>
      <c r="E35" s="45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29" t="s">
        <v>35</v>
      </c>
      <c r="F36" s="129"/>
      <c r="G36" s="20"/>
      <c r="H36" s="20"/>
      <c r="I36" s="20"/>
    </row>
    <row r="37" spans="1:9" x14ac:dyDescent="0.25">
      <c r="A37" s="20"/>
      <c r="B37" s="20" t="s">
        <v>36</v>
      </c>
      <c r="C37" s="25">
        <v>9157</v>
      </c>
      <c r="D37" s="25">
        <v>6357</v>
      </c>
      <c r="E37" s="45">
        <f>SUM(C37:D37)</f>
        <v>15514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52"/>
      <c r="D38" s="57"/>
      <c r="E38" s="45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45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 t="s">
        <v>123</v>
      </c>
      <c r="D40" s="59" t="s">
        <v>126</v>
      </c>
      <c r="E40" s="45">
        <f>SUM(C40:D40)</f>
        <v>0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 t="s">
        <v>122</v>
      </c>
      <c r="D41" s="25" t="s">
        <v>127</v>
      </c>
      <c r="E41" s="45">
        <f t="shared" ref="E41:E44" si="3">SUM(C41:D41)</f>
        <v>0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 t="s">
        <v>121</v>
      </c>
      <c r="D42" s="25" t="s">
        <v>128</v>
      </c>
      <c r="E42" s="45">
        <f t="shared" si="3"/>
        <v>0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60" t="s">
        <v>120</v>
      </c>
      <c r="D43" s="25" t="s">
        <v>129</v>
      </c>
      <c r="E43" s="45">
        <f t="shared" si="3"/>
        <v>0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>
        <v>5</v>
      </c>
      <c r="E44" s="45">
        <f t="shared" si="3"/>
        <v>5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49"/>
      <c r="D45" s="49"/>
      <c r="E45" s="45"/>
      <c r="F45" s="32"/>
      <c r="G45" s="20"/>
      <c r="H45" s="20"/>
      <c r="I45" s="20"/>
    </row>
    <row r="46" spans="1:9" x14ac:dyDescent="0.25">
      <c r="A46" s="20"/>
      <c r="B46" s="20" t="s">
        <v>30</v>
      </c>
      <c r="C46" s="53" t="s">
        <v>65</v>
      </c>
      <c r="D46" s="25" t="s">
        <v>0</v>
      </c>
      <c r="E46" s="45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</v>
      </c>
      <c r="D47" s="25" t="s">
        <v>65</v>
      </c>
      <c r="E47" s="45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68</v>
      </c>
      <c r="D48" s="53" t="s">
        <v>42</v>
      </c>
      <c r="E48" s="45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101</v>
      </c>
      <c r="D49" s="25" t="s">
        <v>67</v>
      </c>
      <c r="E49" s="45"/>
      <c r="F49" s="32"/>
      <c r="G49" s="20"/>
      <c r="I49" s="20"/>
    </row>
    <row r="50" spans="1:9" x14ac:dyDescent="0.25">
      <c r="A50" s="20"/>
      <c r="B50" s="20" t="s">
        <v>11</v>
      </c>
      <c r="C50" s="25" t="s">
        <v>103</v>
      </c>
      <c r="D50" s="25" t="s">
        <v>117</v>
      </c>
      <c r="E50" s="45"/>
      <c r="F50" s="32"/>
      <c r="G50" s="20"/>
      <c r="H50" s="20"/>
      <c r="I50" s="20"/>
    </row>
    <row r="51" spans="1:9" x14ac:dyDescent="0.25">
      <c r="A51" s="20"/>
      <c r="B51" s="20" t="s">
        <v>69</v>
      </c>
      <c r="C51" s="49"/>
      <c r="D51" s="49"/>
      <c r="E51" s="45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45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130</v>
      </c>
      <c r="E53" s="45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45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46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pane ySplit="1" topLeftCell="A2" activePane="bottomLeft" state="frozen"/>
      <selection pane="bottomLeft" activeCell="C32" sqref="C32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6" customWidth="1"/>
    <col min="5" max="5" width="10.44140625" style="11" customWidth="1"/>
    <col min="6" max="6" width="7.44140625" style="6" customWidth="1"/>
  </cols>
  <sheetData>
    <row r="1" spans="1:23" x14ac:dyDescent="0.25">
      <c r="A1" s="126" t="s">
        <v>4</v>
      </c>
      <c r="B1" s="126"/>
      <c r="C1" s="18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31"/>
      <c r="F2" s="32"/>
      <c r="G2" s="21"/>
      <c r="H2" s="21"/>
      <c r="I2" s="21"/>
    </row>
    <row r="3" spans="1:23" x14ac:dyDescent="0.25">
      <c r="A3" s="20"/>
      <c r="B3" s="20" t="s">
        <v>53</v>
      </c>
      <c r="C3" s="24">
        <v>18428</v>
      </c>
      <c r="D3" s="38">
        <v>6197</v>
      </c>
      <c r="E3" s="33">
        <f>SUM(C3:D3)</f>
        <v>24625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24">
        <v>10196</v>
      </c>
      <c r="D4" s="38">
        <v>3407</v>
      </c>
      <c r="E4" s="33">
        <f>SUM(C4:D4)</f>
        <v>13603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7">
        <v>0.55000000000000004</v>
      </c>
      <c r="D5" s="28">
        <v>0.53700000000000003</v>
      </c>
      <c r="E5" s="34">
        <f t="shared" ref="E5:E6" si="0">AVERAGE(C5:D5)</f>
        <v>0.54350000000000009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7">
        <v>0.45</v>
      </c>
      <c r="D6" s="28">
        <v>0.46300000000000002</v>
      </c>
      <c r="E6" s="34">
        <f t="shared" si="0"/>
        <v>0.45650000000000002</v>
      </c>
      <c r="F6" s="32" t="s">
        <v>87</v>
      </c>
      <c r="G6" s="20"/>
      <c r="H6" s="20"/>
      <c r="I6" s="20"/>
    </row>
    <row r="7" spans="1:23" x14ac:dyDescent="0.25">
      <c r="A7" s="20"/>
      <c r="B7" s="20" t="s">
        <v>23</v>
      </c>
      <c r="C7" s="24">
        <v>128883</v>
      </c>
      <c r="D7" s="38">
        <v>12983</v>
      </c>
      <c r="E7" s="33">
        <f>SUM(C7:D7)</f>
        <v>141866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9" t="s">
        <v>37</v>
      </c>
      <c r="D8" s="25" t="s">
        <v>37</v>
      </c>
      <c r="E8" s="31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9" t="s">
        <v>38</v>
      </c>
      <c r="D9" s="25" t="s">
        <v>39</v>
      </c>
      <c r="E9" s="31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9" t="s">
        <v>55</v>
      </c>
      <c r="D10" s="25" t="s">
        <v>38</v>
      </c>
      <c r="E10" s="31"/>
      <c r="F10" s="32"/>
      <c r="G10" s="20"/>
      <c r="H10" s="20"/>
      <c r="I10" s="20"/>
    </row>
    <row r="11" spans="1:23" x14ac:dyDescent="0.25">
      <c r="A11" s="20"/>
      <c r="B11" s="20" t="s">
        <v>41</v>
      </c>
      <c r="C11" s="29" t="s">
        <v>56</v>
      </c>
      <c r="D11" s="25" t="s">
        <v>56</v>
      </c>
      <c r="E11" s="31" t="s">
        <v>56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9" t="s">
        <v>57</v>
      </c>
      <c r="D12" s="25" t="s">
        <v>57</v>
      </c>
      <c r="E12" s="31" t="s">
        <v>57</v>
      </c>
      <c r="F12" s="32"/>
      <c r="G12" s="20"/>
      <c r="H12" s="20"/>
      <c r="I12" s="20"/>
    </row>
    <row r="13" spans="1:23" x14ac:dyDescent="0.25">
      <c r="A13" s="20"/>
      <c r="B13" s="20" t="s">
        <v>9</v>
      </c>
      <c r="C13" s="29" t="s">
        <v>110</v>
      </c>
      <c r="D13" s="25" t="s">
        <v>91</v>
      </c>
      <c r="E13" s="31"/>
      <c r="F13" s="32"/>
      <c r="G13" s="20"/>
      <c r="H13" s="20"/>
      <c r="I13" s="20"/>
    </row>
    <row r="14" spans="1:23" x14ac:dyDescent="0.25">
      <c r="A14" s="20"/>
      <c r="B14" s="20" t="s">
        <v>10</v>
      </c>
      <c r="C14" s="29" t="s">
        <v>60</v>
      </c>
      <c r="D14" s="25" t="s">
        <v>58</v>
      </c>
      <c r="E14" s="31"/>
      <c r="F14" s="32"/>
      <c r="G14" s="20"/>
      <c r="H14" s="20"/>
      <c r="I14" s="20"/>
    </row>
    <row r="15" spans="1:23" x14ac:dyDescent="0.25">
      <c r="A15" s="20"/>
      <c r="B15" s="20" t="s">
        <v>11</v>
      </c>
      <c r="C15" s="41" t="s">
        <v>91</v>
      </c>
      <c r="D15" s="41" t="s">
        <v>104</v>
      </c>
      <c r="E15" s="31"/>
      <c r="F15" s="32"/>
      <c r="G15" s="20"/>
      <c r="H15" s="20"/>
      <c r="I15" s="20"/>
    </row>
    <row r="16" spans="1:23" s="2" customFormat="1" x14ac:dyDescent="0.25">
      <c r="A16" s="21" t="s">
        <v>106</v>
      </c>
      <c r="B16" s="21"/>
      <c r="C16" s="22"/>
      <c r="D16" s="23"/>
      <c r="E16" s="31"/>
      <c r="F16" s="32"/>
      <c r="G16" s="21"/>
      <c r="H16" s="21"/>
      <c r="I16" s="21"/>
    </row>
    <row r="17" spans="1:23" x14ac:dyDescent="0.25">
      <c r="A17" s="20"/>
      <c r="B17" s="20" t="s">
        <v>7</v>
      </c>
      <c r="C17" s="29" t="s">
        <v>100</v>
      </c>
      <c r="D17" s="25" t="s">
        <v>95</v>
      </c>
      <c r="E17" s="31"/>
      <c r="F17" s="32"/>
      <c r="G17" s="20"/>
      <c r="H17" s="20"/>
      <c r="I17" s="20"/>
    </row>
    <row r="18" spans="1:23" x14ac:dyDescent="0.25">
      <c r="A18" s="20"/>
      <c r="B18" s="20" t="s">
        <v>8</v>
      </c>
      <c r="C18" s="29" t="s">
        <v>95</v>
      </c>
      <c r="D18" s="25" t="s">
        <v>49</v>
      </c>
      <c r="E18" s="31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107</v>
      </c>
      <c r="D19" s="25" t="s">
        <v>48</v>
      </c>
      <c r="E19" s="31"/>
      <c r="F19" s="32"/>
      <c r="G19" s="20"/>
      <c r="H19" s="20"/>
      <c r="I19" s="20"/>
    </row>
    <row r="20" spans="1:23" x14ac:dyDescent="0.25">
      <c r="A20" s="20"/>
      <c r="B20" s="20" t="s">
        <v>10</v>
      </c>
      <c r="C20" s="29" t="s">
        <v>107</v>
      </c>
      <c r="D20" s="25" t="s">
        <v>50</v>
      </c>
      <c r="E20" s="31"/>
      <c r="F20" s="32"/>
      <c r="G20" s="20"/>
      <c r="H20" s="20"/>
      <c r="I20" s="20"/>
    </row>
    <row r="21" spans="1:23" x14ac:dyDescent="0.25">
      <c r="A21" s="20"/>
      <c r="B21" s="20" t="s">
        <v>11</v>
      </c>
      <c r="C21" s="29" t="s">
        <v>48</v>
      </c>
      <c r="D21" s="25" t="s">
        <v>93</v>
      </c>
      <c r="E21" s="31"/>
      <c r="F21" s="32"/>
      <c r="G21" s="20"/>
      <c r="H21" s="20"/>
      <c r="I21" s="20"/>
    </row>
    <row r="22" spans="1:23" x14ac:dyDescent="0.25">
      <c r="A22" s="20"/>
      <c r="B22" s="20" t="s">
        <v>16</v>
      </c>
      <c r="C22" s="27">
        <v>0.42499999999999999</v>
      </c>
      <c r="D22" s="28">
        <v>0.57269999999999999</v>
      </c>
      <c r="E22" s="34">
        <f t="shared" ref="E22" si="1">AVERAGE(C22:D22)</f>
        <v>0.49885000000000002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9">
        <v>6.99</v>
      </c>
      <c r="D23" s="25">
        <v>2.1</v>
      </c>
      <c r="E23" s="35">
        <f>AVERAGE(C23:D23)</f>
        <v>4.5449999999999999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9" t="s">
        <v>111</v>
      </c>
      <c r="D24" s="40" t="s">
        <v>105</v>
      </c>
      <c r="E24" s="42" t="s">
        <v>113</v>
      </c>
      <c r="F24" s="36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9" t="s">
        <v>52</v>
      </c>
      <c r="D25" s="25" t="s">
        <v>52</v>
      </c>
      <c r="E25" s="128" t="s">
        <v>52</v>
      </c>
      <c r="F25" s="128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9" t="s">
        <v>29</v>
      </c>
      <c r="D26" s="25" t="s">
        <v>29</v>
      </c>
      <c r="E26" s="36" t="s">
        <v>29</v>
      </c>
      <c r="F26" s="36"/>
      <c r="G26" s="20"/>
      <c r="H26" s="20"/>
      <c r="I26" s="20"/>
    </row>
    <row r="27" spans="1:23" x14ac:dyDescent="0.25">
      <c r="A27" s="20"/>
      <c r="B27" s="20" t="s">
        <v>98</v>
      </c>
      <c r="C27" s="24">
        <v>5814</v>
      </c>
      <c r="D27" s="38">
        <v>1829</v>
      </c>
      <c r="E27" s="50">
        <f>AVERAGE(C27,D27)</f>
        <v>3821.5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24">
        <v>5127</v>
      </c>
      <c r="D28" s="38">
        <v>1698</v>
      </c>
      <c r="E28" s="50">
        <f t="shared" ref="E28" si="2">AVERAGE(C28:D28)</f>
        <v>3412.5</v>
      </c>
      <c r="F28" s="32"/>
      <c r="G28" s="20"/>
      <c r="H28" s="20"/>
      <c r="I28" s="20"/>
    </row>
    <row r="29" spans="1:23" x14ac:dyDescent="0.25">
      <c r="A29" s="20"/>
      <c r="B29" s="20" t="s">
        <v>45</v>
      </c>
      <c r="C29" s="29" t="s">
        <v>46</v>
      </c>
      <c r="D29" s="28" t="s">
        <v>46</v>
      </c>
      <c r="E29" s="31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7">
        <v>0.46779999999999999</v>
      </c>
      <c r="D30" s="28">
        <v>0.55689999999999995</v>
      </c>
      <c r="E30" s="34">
        <f>AVERAGE(C30:D30)</f>
        <v>0.51234999999999997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7" t="s">
        <v>94</v>
      </c>
      <c r="D31" s="28" t="s">
        <v>94</v>
      </c>
      <c r="E31" s="31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12781</v>
      </c>
      <c r="D32" s="38">
        <v>1587</v>
      </c>
      <c r="E32" s="50">
        <f t="shared" ref="E32:E34" si="3">AVERAGE(C32:D32)</f>
        <v>7184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4295</v>
      </c>
      <c r="D33" s="38">
        <v>375</v>
      </c>
      <c r="E33" s="50">
        <f t="shared" si="3"/>
        <v>2335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1352</v>
      </c>
      <c r="D34" s="38">
        <v>156</v>
      </c>
      <c r="E34" s="50">
        <f t="shared" si="3"/>
        <v>754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22"/>
      <c r="D35" s="23"/>
      <c r="E35" s="31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29" t="s">
        <v>35</v>
      </c>
      <c r="F36" s="129"/>
      <c r="G36" s="20"/>
      <c r="H36" s="20"/>
      <c r="I36" s="20"/>
    </row>
    <row r="37" spans="1:9" x14ac:dyDescent="0.25">
      <c r="A37" s="20"/>
      <c r="B37" s="20" t="s">
        <v>36</v>
      </c>
      <c r="C37" s="25">
        <v>8483</v>
      </c>
      <c r="D37" s="25">
        <v>1322</v>
      </c>
      <c r="E37" s="31">
        <f>SUM(C37:D37)</f>
        <v>9805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22"/>
      <c r="D38" s="23"/>
      <c r="E38" s="31"/>
      <c r="F38" s="32"/>
      <c r="G38" s="21"/>
      <c r="H38" s="21"/>
      <c r="I38" s="21"/>
    </row>
    <row r="39" spans="1:9" x14ac:dyDescent="0.25">
      <c r="A39" s="20"/>
      <c r="B39" s="20" t="s">
        <v>20</v>
      </c>
      <c r="C39" s="25" t="s">
        <v>96</v>
      </c>
      <c r="D39" s="25" t="s">
        <v>96</v>
      </c>
      <c r="E39" s="31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4764</v>
      </c>
      <c r="D40" s="39">
        <v>4753</v>
      </c>
      <c r="E40" s="31">
        <f>SUM(C40:D40)</f>
        <v>9517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4336</v>
      </c>
      <c r="D41" s="25">
        <v>1030</v>
      </c>
      <c r="E41" s="31">
        <f t="shared" ref="E41:E43" si="4">SUM(C41:D41)</f>
        <v>5366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34</v>
      </c>
      <c r="D42" s="25">
        <v>12</v>
      </c>
      <c r="E42" s="31">
        <f t="shared" si="4"/>
        <v>46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9289</v>
      </c>
      <c r="D43" s="25">
        <v>402</v>
      </c>
      <c r="E43" s="31">
        <f t="shared" si="4"/>
        <v>9691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70</v>
      </c>
      <c r="C44" s="47"/>
      <c r="D44" s="48"/>
      <c r="E44" s="31"/>
      <c r="F44" s="32"/>
      <c r="G44" s="20"/>
      <c r="H44" s="20"/>
      <c r="I44" s="20"/>
    </row>
    <row r="45" spans="1:9" x14ac:dyDescent="0.25">
      <c r="A45" s="20"/>
      <c r="B45" s="20" t="s">
        <v>30</v>
      </c>
      <c r="C45" s="25" t="s">
        <v>1</v>
      </c>
      <c r="D45" s="25" t="s">
        <v>0</v>
      </c>
      <c r="E45" s="31" t="s">
        <v>112</v>
      </c>
      <c r="F45" s="32"/>
      <c r="G45" s="20"/>
      <c r="H45" s="20"/>
      <c r="I45" s="20"/>
    </row>
    <row r="46" spans="1:9" x14ac:dyDescent="0.25">
      <c r="A46" s="20"/>
      <c r="B46" s="20" t="s">
        <v>8</v>
      </c>
      <c r="C46" s="25" t="s">
        <v>65</v>
      </c>
      <c r="D46" s="25" t="s">
        <v>65</v>
      </c>
      <c r="E46" s="37" t="s">
        <v>65</v>
      </c>
      <c r="F46" s="32"/>
      <c r="G46" s="20"/>
      <c r="H46" s="20"/>
      <c r="I46" s="20"/>
    </row>
    <row r="47" spans="1:9" x14ac:dyDescent="0.25">
      <c r="A47" s="20"/>
      <c r="B47" s="20" t="s">
        <v>9</v>
      </c>
      <c r="C47" s="25" t="s">
        <v>101</v>
      </c>
      <c r="D47" s="25" t="s">
        <v>42</v>
      </c>
      <c r="E47" s="31"/>
      <c r="F47" s="32"/>
      <c r="G47" s="20"/>
      <c r="H47" s="20"/>
      <c r="I47" s="20"/>
    </row>
    <row r="48" spans="1:9" x14ac:dyDescent="0.25">
      <c r="A48" s="20"/>
      <c r="B48" s="20" t="s">
        <v>10</v>
      </c>
      <c r="C48" s="25" t="s">
        <v>67</v>
      </c>
      <c r="D48" s="25" t="s">
        <v>97</v>
      </c>
      <c r="E48" s="31"/>
      <c r="F48" s="32"/>
      <c r="G48" s="20"/>
      <c r="H48" s="20"/>
      <c r="I48" s="20"/>
    </row>
    <row r="49" spans="1:9" x14ac:dyDescent="0.25">
      <c r="A49" s="20"/>
      <c r="B49" s="20" t="s">
        <v>11</v>
      </c>
      <c r="C49" s="25" t="s">
        <v>109</v>
      </c>
      <c r="D49" s="25" t="s">
        <v>103</v>
      </c>
      <c r="E49" s="31"/>
      <c r="F49" s="32"/>
      <c r="G49" s="20"/>
      <c r="H49" s="20"/>
      <c r="I49" s="20"/>
    </row>
    <row r="50" spans="1:9" x14ac:dyDescent="0.25">
      <c r="A50" s="20"/>
      <c r="B50" s="20" t="s">
        <v>69</v>
      </c>
      <c r="C50" s="49"/>
      <c r="D50" s="48"/>
      <c r="E50" s="31" t="s">
        <v>61</v>
      </c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61</v>
      </c>
      <c r="D51" s="25" t="s">
        <v>61</v>
      </c>
      <c r="E51" s="31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92</v>
      </c>
      <c r="D52" s="25" t="s">
        <v>62</v>
      </c>
      <c r="E52" s="31"/>
      <c r="F52" s="32"/>
      <c r="G52" s="20"/>
      <c r="H52" s="20"/>
      <c r="I52" s="20"/>
    </row>
    <row r="53" spans="1:9" x14ac:dyDescent="0.25">
      <c r="A53" s="20"/>
      <c r="B53" s="20" t="s">
        <v>9</v>
      </c>
      <c r="C53" s="25" t="s">
        <v>62</v>
      </c>
      <c r="D53" s="25" t="s">
        <v>62</v>
      </c>
      <c r="E53" s="31"/>
      <c r="F53" s="32"/>
      <c r="G53" s="20"/>
      <c r="H53" s="20"/>
      <c r="I53" s="20"/>
    </row>
    <row r="54" spans="1:9" x14ac:dyDescent="0.25">
      <c r="A54" s="20"/>
      <c r="B54" s="20"/>
      <c r="C54" s="29"/>
      <c r="D54" s="30"/>
      <c r="E54" s="29"/>
      <c r="F54" s="26"/>
      <c r="G54" s="20"/>
      <c r="H54" s="20"/>
      <c r="I54" s="20"/>
    </row>
    <row r="55" spans="1:9" x14ac:dyDescent="0.25">
      <c r="A55" s="20"/>
      <c r="B55" s="20"/>
      <c r="C55" s="29"/>
      <c r="D55" s="30"/>
      <c r="E55" s="29"/>
      <c r="F55" s="26"/>
      <c r="G55" s="20"/>
      <c r="H55" s="20"/>
      <c r="I55" s="20"/>
    </row>
    <row r="56" spans="1:9" x14ac:dyDescent="0.25">
      <c r="C56" s="11"/>
      <c r="D56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1" workbookViewId="0">
      <selection activeCell="B26" sqref="B26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3.44140625" style="1" customWidth="1"/>
    <col min="5" max="5" width="10.44140625" style="5" customWidth="1"/>
    <col min="6" max="6" width="7.44140625" style="6" customWidth="1"/>
  </cols>
  <sheetData>
    <row r="1" spans="1:6" x14ac:dyDescent="0.25">
      <c r="A1" s="132" t="s">
        <v>4</v>
      </c>
      <c r="B1" s="132"/>
      <c r="C1" s="4" t="s">
        <v>0</v>
      </c>
      <c r="D1" s="4" t="s">
        <v>1</v>
      </c>
      <c r="E1" s="134" t="s">
        <v>2</v>
      </c>
      <c r="F1" s="134"/>
    </row>
    <row r="2" spans="1:6" s="2" customFormat="1" x14ac:dyDescent="0.25">
      <c r="A2" s="2" t="s">
        <v>3</v>
      </c>
      <c r="C2" s="3"/>
      <c r="D2" s="3"/>
      <c r="E2" s="3"/>
    </row>
    <row r="3" spans="1:6" x14ac:dyDescent="0.25">
      <c r="B3" t="s">
        <v>53</v>
      </c>
      <c r="C3" s="12"/>
      <c r="D3" s="13">
        <v>2929</v>
      </c>
      <c r="E3" s="7">
        <f>SUM(C3:D3)</f>
        <v>2929</v>
      </c>
      <c r="F3" s="6" t="s">
        <v>86</v>
      </c>
    </row>
    <row r="4" spans="1:6" x14ac:dyDescent="0.25">
      <c r="B4" t="s">
        <v>22</v>
      </c>
      <c r="C4" s="13">
        <v>13233</v>
      </c>
      <c r="D4" s="13">
        <v>1665</v>
      </c>
      <c r="E4" s="7">
        <f>SUM(C4:D4)</f>
        <v>14898</v>
      </c>
      <c r="F4" s="6" t="s">
        <v>86</v>
      </c>
    </row>
    <row r="5" spans="1:6" x14ac:dyDescent="0.25">
      <c r="B5" t="s">
        <v>24</v>
      </c>
      <c r="C5" s="14">
        <v>0.433</v>
      </c>
      <c r="D5" s="14">
        <v>0.56879999999999997</v>
      </c>
      <c r="E5" s="8">
        <f t="shared" ref="E5:E6" si="0">AVERAGE(C5:D5)</f>
        <v>0.50090000000000001</v>
      </c>
      <c r="F5" s="6" t="s">
        <v>87</v>
      </c>
    </row>
    <row r="6" spans="1:6" x14ac:dyDescent="0.25">
      <c r="B6" t="s">
        <v>25</v>
      </c>
      <c r="C6" s="14">
        <v>0.56699999999999995</v>
      </c>
      <c r="D6" s="14">
        <v>0.43120000000000003</v>
      </c>
      <c r="E6" s="8">
        <f t="shared" si="0"/>
        <v>0.49909999999999999</v>
      </c>
      <c r="F6" s="6" t="s">
        <v>87</v>
      </c>
    </row>
    <row r="7" spans="1:6" x14ac:dyDescent="0.25">
      <c r="B7" t="s">
        <v>23</v>
      </c>
      <c r="C7" s="13">
        <v>177916</v>
      </c>
      <c r="D7" s="13">
        <v>7453</v>
      </c>
      <c r="E7" s="7">
        <f>SUM(C7:D7)</f>
        <v>185369</v>
      </c>
      <c r="F7" s="6" t="s">
        <v>86</v>
      </c>
    </row>
    <row r="8" spans="1:6" x14ac:dyDescent="0.25">
      <c r="B8" t="s">
        <v>40</v>
      </c>
      <c r="C8" s="13" t="s">
        <v>37</v>
      </c>
      <c r="D8" s="13" t="s">
        <v>37</v>
      </c>
    </row>
    <row r="9" spans="1:6" x14ac:dyDescent="0.25">
      <c r="B9" t="s">
        <v>8</v>
      </c>
      <c r="C9" s="13" t="s">
        <v>54</v>
      </c>
      <c r="D9" s="13" t="s">
        <v>38</v>
      </c>
    </row>
    <row r="10" spans="1:6" x14ac:dyDescent="0.25">
      <c r="B10" t="s">
        <v>9</v>
      </c>
      <c r="C10" s="13" t="s">
        <v>55</v>
      </c>
      <c r="D10" s="13" t="s">
        <v>39</v>
      </c>
    </row>
    <row r="11" spans="1:6" x14ac:dyDescent="0.25">
      <c r="B11" t="s">
        <v>41</v>
      </c>
      <c r="C11" s="13" t="s">
        <v>56</v>
      </c>
      <c r="D11" s="13" t="s">
        <v>56</v>
      </c>
    </row>
    <row r="12" spans="1:6" x14ac:dyDescent="0.25">
      <c r="B12" t="s">
        <v>8</v>
      </c>
      <c r="C12" s="13" t="s">
        <v>57</v>
      </c>
      <c r="D12" s="13" t="s">
        <v>57</v>
      </c>
    </row>
    <row r="13" spans="1:6" x14ac:dyDescent="0.25">
      <c r="B13" t="s">
        <v>9</v>
      </c>
      <c r="C13" s="13" t="s">
        <v>58</v>
      </c>
      <c r="D13" s="13" t="s">
        <v>58</v>
      </c>
    </row>
    <row r="14" spans="1:6" x14ac:dyDescent="0.25">
      <c r="B14" t="s">
        <v>10</v>
      </c>
      <c r="C14" s="13" t="s">
        <v>59</v>
      </c>
      <c r="D14" s="13" t="s">
        <v>84</v>
      </c>
    </row>
    <row r="15" spans="1:6" x14ac:dyDescent="0.25">
      <c r="B15" t="s">
        <v>11</v>
      </c>
      <c r="C15" s="13" t="s">
        <v>60</v>
      </c>
      <c r="D15" s="13" t="s">
        <v>85</v>
      </c>
    </row>
    <row r="16" spans="1:6" s="2" customFormat="1" x14ac:dyDescent="0.25">
      <c r="A16" s="2" t="s">
        <v>5</v>
      </c>
      <c r="C16" s="3"/>
      <c r="D16" s="3"/>
      <c r="E16" s="3"/>
    </row>
    <row r="17" spans="2:6" x14ac:dyDescent="0.25">
      <c r="B17" t="s">
        <v>7</v>
      </c>
      <c r="C17" s="13" t="s">
        <v>73</v>
      </c>
      <c r="D17" s="13" t="s">
        <v>47</v>
      </c>
    </row>
    <row r="18" spans="2:6" x14ac:dyDescent="0.25">
      <c r="B18" t="s">
        <v>8</v>
      </c>
      <c r="C18" s="13" t="s">
        <v>72</v>
      </c>
      <c r="D18" s="13" t="s">
        <v>48</v>
      </c>
    </row>
    <row r="19" spans="2:6" x14ac:dyDescent="0.25">
      <c r="B19" t="s">
        <v>9</v>
      </c>
      <c r="C19" s="13" t="s">
        <v>74</v>
      </c>
      <c r="D19" s="13" t="s">
        <v>49</v>
      </c>
    </row>
    <row r="20" spans="2:6" x14ac:dyDescent="0.25">
      <c r="B20" t="s">
        <v>10</v>
      </c>
      <c r="C20" s="13" t="s">
        <v>75</v>
      </c>
      <c r="D20" s="13" t="s">
        <v>50</v>
      </c>
    </row>
    <row r="21" spans="2:6" x14ac:dyDescent="0.25">
      <c r="B21" t="s">
        <v>11</v>
      </c>
      <c r="C21" s="13" t="s">
        <v>76</v>
      </c>
      <c r="D21" s="13" t="s">
        <v>51</v>
      </c>
    </row>
    <row r="22" spans="2:6" x14ac:dyDescent="0.25">
      <c r="B22" t="s">
        <v>16</v>
      </c>
      <c r="C22" s="14">
        <v>0.40560000000000002</v>
      </c>
      <c r="D22" s="14">
        <v>0.50529999999999997</v>
      </c>
      <c r="E22" s="8">
        <f t="shared" ref="E22" si="1">AVERAGE(C22:D22)</f>
        <v>0.45545000000000002</v>
      </c>
      <c r="F22" s="6" t="s">
        <v>87</v>
      </c>
    </row>
    <row r="23" spans="2:6" x14ac:dyDescent="0.25">
      <c r="B23" t="s">
        <v>17</v>
      </c>
      <c r="C23" s="13">
        <v>7.1</v>
      </c>
      <c r="D23" s="13">
        <v>2.54</v>
      </c>
      <c r="E23" s="9">
        <f>AVERAGE(C23:D23)</f>
        <v>4.82</v>
      </c>
      <c r="F23" s="6" t="s">
        <v>87</v>
      </c>
    </row>
    <row r="24" spans="2:6" x14ac:dyDescent="0.25">
      <c r="B24" t="s">
        <v>18</v>
      </c>
      <c r="C24" s="13" t="s">
        <v>71</v>
      </c>
      <c r="D24" s="13" t="s">
        <v>19</v>
      </c>
      <c r="E24" s="5" t="s">
        <v>90</v>
      </c>
      <c r="F24" s="10" t="s">
        <v>87</v>
      </c>
    </row>
    <row r="25" spans="2:6" x14ac:dyDescent="0.25">
      <c r="B25" t="s">
        <v>27</v>
      </c>
      <c r="C25" s="15" t="s">
        <v>52</v>
      </c>
      <c r="D25" s="15" t="s">
        <v>26</v>
      </c>
      <c r="E25" s="133" t="s">
        <v>88</v>
      </c>
      <c r="F25" s="133"/>
    </row>
    <row r="26" spans="2:6" x14ac:dyDescent="0.25">
      <c r="B26" t="s">
        <v>28</v>
      </c>
      <c r="C26" s="13" t="s">
        <v>29</v>
      </c>
      <c r="D26" s="13" t="s">
        <v>29</v>
      </c>
      <c r="E26" s="5" t="s">
        <v>29</v>
      </c>
    </row>
    <row r="27" spans="2:6" x14ac:dyDescent="0.25">
      <c r="B27" t="s">
        <v>82</v>
      </c>
      <c r="C27" s="14">
        <v>0.28510000000000002</v>
      </c>
      <c r="D27" s="14">
        <v>0.28000000000000003</v>
      </c>
      <c r="E27" s="5" t="s">
        <v>89</v>
      </c>
    </row>
    <row r="28" spans="2:6" x14ac:dyDescent="0.25">
      <c r="B28" t="s">
        <v>83</v>
      </c>
      <c r="C28" s="14">
        <v>0.28249999999999997</v>
      </c>
      <c r="D28" s="14">
        <v>0.26840000000000003</v>
      </c>
      <c r="E28" s="8">
        <f>AVERAGE(C28:D28)</f>
        <v>0.27544999999999997</v>
      </c>
      <c r="F28" s="6" t="s">
        <v>87</v>
      </c>
    </row>
    <row r="29" spans="2:6" x14ac:dyDescent="0.25">
      <c r="B29" t="s">
        <v>45</v>
      </c>
      <c r="C29" s="13" t="s">
        <v>46</v>
      </c>
      <c r="D29" s="14" t="s">
        <v>46</v>
      </c>
    </row>
    <row r="30" spans="2:6" x14ac:dyDescent="0.25">
      <c r="B30" t="s">
        <v>81</v>
      </c>
      <c r="C30" s="14">
        <v>0.46750000000000003</v>
      </c>
      <c r="D30" s="14">
        <v>0.57969999999999999</v>
      </c>
      <c r="E30" s="8">
        <f>AVERAGE(C30:D30)</f>
        <v>0.52360000000000007</v>
      </c>
      <c r="F30" s="6" t="s">
        <v>87</v>
      </c>
    </row>
    <row r="31" spans="2:6" x14ac:dyDescent="0.25">
      <c r="B31" t="s">
        <v>77</v>
      </c>
      <c r="C31" s="14"/>
      <c r="D31" s="14"/>
    </row>
    <row r="32" spans="2:6" x14ac:dyDescent="0.25">
      <c r="B32" t="s">
        <v>78</v>
      </c>
      <c r="C32" s="14">
        <v>0.44550000000000001</v>
      </c>
      <c r="D32" s="14">
        <v>0.55930000000000002</v>
      </c>
      <c r="E32" s="8">
        <f t="shared" ref="E32:E34" si="2">AVERAGE(C32:D32)</f>
        <v>0.50239999999999996</v>
      </c>
      <c r="F32" s="6" t="s">
        <v>87</v>
      </c>
    </row>
    <row r="33" spans="1:6" x14ac:dyDescent="0.25">
      <c r="B33" t="s">
        <v>79</v>
      </c>
      <c r="C33" s="14">
        <v>0.40770000000000001</v>
      </c>
      <c r="D33" s="14">
        <v>0.60260000000000002</v>
      </c>
      <c r="E33" s="8">
        <f t="shared" si="2"/>
        <v>0.50514999999999999</v>
      </c>
      <c r="F33" s="6" t="s">
        <v>87</v>
      </c>
    </row>
    <row r="34" spans="1:6" x14ac:dyDescent="0.25">
      <c r="B34" t="s">
        <v>80</v>
      </c>
      <c r="C34" s="14">
        <v>0.4027</v>
      </c>
      <c r="D34" s="14">
        <v>0.57540000000000002</v>
      </c>
      <c r="E34" s="8">
        <f t="shared" si="2"/>
        <v>0.48904999999999998</v>
      </c>
      <c r="F34" s="6" t="s">
        <v>87</v>
      </c>
    </row>
    <row r="35" spans="1:6" s="2" customFormat="1" x14ac:dyDescent="0.25">
      <c r="A35" s="2" t="s">
        <v>33</v>
      </c>
      <c r="C35" s="3"/>
      <c r="D35" s="3"/>
      <c r="E35" s="3"/>
    </row>
    <row r="36" spans="1:6" x14ac:dyDescent="0.25">
      <c r="B36" t="s">
        <v>34</v>
      </c>
      <c r="C36" s="13" t="s">
        <v>35</v>
      </c>
      <c r="D36" s="13" t="s">
        <v>35</v>
      </c>
      <c r="E36" s="5" t="s">
        <v>35</v>
      </c>
    </row>
    <row r="37" spans="1:6" x14ac:dyDescent="0.25">
      <c r="B37" t="s">
        <v>36</v>
      </c>
      <c r="C37" s="13">
        <v>11281</v>
      </c>
      <c r="D37" s="13">
        <v>1718</v>
      </c>
      <c r="E37" s="5">
        <f>SUM(C37:D37)</f>
        <v>12999</v>
      </c>
      <c r="F37" s="6" t="s">
        <v>86</v>
      </c>
    </row>
    <row r="38" spans="1:6" s="2" customFormat="1" x14ac:dyDescent="0.25">
      <c r="A38" s="2" t="s">
        <v>6</v>
      </c>
      <c r="C38" s="3"/>
      <c r="D38" s="3"/>
      <c r="E38" s="3"/>
    </row>
    <row r="39" spans="1:6" x14ac:dyDescent="0.25">
      <c r="B39" t="s">
        <v>20</v>
      </c>
      <c r="C39" s="13" t="s">
        <v>21</v>
      </c>
      <c r="D39" s="13" t="s">
        <v>21</v>
      </c>
    </row>
    <row r="40" spans="1:6" x14ac:dyDescent="0.25">
      <c r="B40" t="s">
        <v>13</v>
      </c>
      <c r="C40" s="13">
        <v>6228</v>
      </c>
      <c r="D40" s="13">
        <v>2184</v>
      </c>
      <c r="E40" s="5">
        <f>SUM(C40:D40)</f>
        <v>8412</v>
      </c>
      <c r="F40" s="6" t="s">
        <v>86</v>
      </c>
    </row>
    <row r="41" spans="1:6" x14ac:dyDescent="0.25">
      <c r="B41" t="s">
        <v>12</v>
      </c>
      <c r="C41" s="13">
        <v>5488</v>
      </c>
      <c r="D41" s="13">
        <v>657</v>
      </c>
      <c r="E41" s="5">
        <f t="shared" ref="E41:E43" si="3">SUM(C41:D41)</f>
        <v>6145</v>
      </c>
      <c r="F41" s="6" t="s">
        <v>86</v>
      </c>
    </row>
    <row r="42" spans="1:6" x14ac:dyDescent="0.25">
      <c r="B42" t="s">
        <v>14</v>
      </c>
      <c r="C42" s="13">
        <v>251</v>
      </c>
      <c r="D42" s="13">
        <v>45</v>
      </c>
      <c r="E42" s="5">
        <f t="shared" si="3"/>
        <v>296</v>
      </c>
      <c r="F42" s="6" t="s">
        <v>86</v>
      </c>
    </row>
    <row r="43" spans="1:6" x14ac:dyDescent="0.25">
      <c r="B43" t="s">
        <v>15</v>
      </c>
      <c r="C43" s="13">
        <v>13070</v>
      </c>
      <c r="D43" s="13">
        <v>43</v>
      </c>
      <c r="E43" s="5">
        <f t="shared" si="3"/>
        <v>13113</v>
      </c>
      <c r="F43" s="6" t="s">
        <v>86</v>
      </c>
    </row>
    <row r="44" spans="1:6" x14ac:dyDescent="0.25">
      <c r="B44" t="s">
        <v>70</v>
      </c>
      <c r="C44" s="13"/>
      <c r="D44" s="13"/>
    </row>
    <row r="45" spans="1:6" x14ac:dyDescent="0.25">
      <c r="B45" t="s">
        <v>30</v>
      </c>
      <c r="C45" s="13" t="s">
        <v>65</v>
      </c>
      <c r="D45" s="13" t="s">
        <v>0</v>
      </c>
    </row>
    <row r="46" spans="1:6" x14ac:dyDescent="0.25">
      <c r="B46" t="s">
        <v>8</v>
      </c>
      <c r="C46" s="13" t="s">
        <v>1</v>
      </c>
      <c r="D46" s="13" t="s">
        <v>31</v>
      </c>
    </row>
    <row r="47" spans="1:6" x14ac:dyDescent="0.25">
      <c r="B47" t="s">
        <v>9</v>
      </c>
      <c r="C47" s="13" t="s">
        <v>66</v>
      </c>
      <c r="D47" s="13" t="s">
        <v>42</v>
      </c>
    </row>
    <row r="48" spans="1:6" x14ac:dyDescent="0.25">
      <c r="B48" t="s">
        <v>10</v>
      </c>
      <c r="C48" s="13" t="s">
        <v>67</v>
      </c>
      <c r="D48" s="13" t="s">
        <v>43</v>
      </c>
    </row>
    <row r="49" spans="2:5" x14ac:dyDescent="0.25">
      <c r="B49" t="s">
        <v>11</v>
      </c>
      <c r="C49" s="13" t="s">
        <v>68</v>
      </c>
      <c r="D49" s="13" t="s">
        <v>44</v>
      </c>
    </row>
    <row r="50" spans="2:5" x14ac:dyDescent="0.25">
      <c r="B50" t="s">
        <v>69</v>
      </c>
      <c r="C50" s="13"/>
      <c r="D50" s="13"/>
    </row>
    <row r="51" spans="2:5" x14ac:dyDescent="0.25">
      <c r="B51" t="s">
        <v>30</v>
      </c>
      <c r="C51" s="13" t="s">
        <v>61</v>
      </c>
      <c r="D51" s="13" t="s">
        <v>61</v>
      </c>
      <c r="E51" s="5" t="s">
        <v>61</v>
      </c>
    </row>
    <row r="52" spans="2:5" x14ac:dyDescent="0.25">
      <c r="B52" t="s">
        <v>8</v>
      </c>
      <c r="C52" s="13" t="s">
        <v>64</v>
      </c>
      <c r="D52" s="13" t="s">
        <v>32</v>
      </c>
    </row>
    <row r="53" spans="2:5" x14ac:dyDescent="0.25">
      <c r="B53" t="s">
        <v>9</v>
      </c>
      <c r="C53" s="13" t="s">
        <v>63</v>
      </c>
      <c r="D53" s="13" t="s">
        <v>62</v>
      </c>
    </row>
    <row r="54" spans="2:5" x14ac:dyDescent="0.25">
      <c r="C54" s="13"/>
      <c r="D54" s="13"/>
    </row>
    <row r="55" spans="2:5" x14ac:dyDescent="0.25">
      <c r="C55" s="13"/>
      <c r="D55" s="13"/>
    </row>
    <row r="56" spans="2:5" x14ac:dyDescent="0.25">
      <c r="C56" s="13"/>
      <c r="D56" s="13"/>
    </row>
  </sheetData>
  <mergeCells count="3">
    <mergeCell ref="A1:B1"/>
    <mergeCell ref="E25:F25"/>
    <mergeCell ref="E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pane ySplit="1" topLeftCell="A2" activePane="bottomLeft" state="frozen"/>
      <selection pane="bottomLeft" activeCell="G3" sqref="G3:H4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106" customWidth="1"/>
    <col min="6" max="6" width="7.44140625" style="6" customWidth="1"/>
  </cols>
  <sheetData>
    <row r="1" spans="1:23" x14ac:dyDescent="0.25">
      <c r="A1" s="126" t="s">
        <v>4</v>
      </c>
      <c r="B1" s="126"/>
      <c r="C1" s="116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7248</v>
      </c>
      <c r="D3" s="38">
        <v>12848</v>
      </c>
      <c r="E3" s="108">
        <f>SUM(C3:D3)</f>
        <v>20096</v>
      </c>
      <c r="F3" s="32" t="s">
        <v>86</v>
      </c>
      <c r="G3" s="20"/>
      <c r="H3" s="58"/>
      <c r="I3" s="20"/>
    </row>
    <row r="4" spans="1:23" x14ac:dyDescent="0.25">
      <c r="A4" s="20"/>
      <c r="B4" s="20" t="s">
        <v>22</v>
      </c>
      <c r="C4" s="38">
        <v>4279</v>
      </c>
      <c r="D4" s="38">
        <v>6315</v>
      </c>
      <c r="E4" s="108">
        <f>SUM(C4:D4)</f>
        <v>10594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0.47899999999999998</v>
      </c>
      <c r="D5" s="28">
        <v>0.41599999999999998</v>
      </c>
      <c r="E5" s="109">
        <f t="shared" ref="E5:E6" si="0">AVERAGE(C5:D5)</f>
        <v>0.44750000000000001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0.52100000000000002</v>
      </c>
      <c r="D6" s="28">
        <v>0.58399999999999996</v>
      </c>
      <c r="E6" s="109">
        <f t="shared" si="0"/>
        <v>0.55249999999999999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51794</v>
      </c>
      <c r="D7" s="38">
        <v>28110</v>
      </c>
      <c r="E7" s="108">
        <f>SUM(C7:D7)</f>
        <v>79904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7.15</v>
      </c>
      <c r="D8" s="25">
        <v>2.19</v>
      </c>
      <c r="E8" s="110">
        <f>AVERAGE(C8:D8)</f>
        <v>4.67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202</v>
      </c>
      <c r="D9" s="40" t="s">
        <v>209</v>
      </c>
      <c r="E9" s="54" t="s">
        <v>210</v>
      </c>
      <c r="F9" s="117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0.43780000000000002</v>
      </c>
      <c r="D10" s="28">
        <v>0.55269999999999997</v>
      </c>
      <c r="E10" s="109">
        <f t="shared" ref="E10" si="1">AVERAGE(C10:D10)</f>
        <v>0.49524999999999997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25" t="s">
        <v>37</v>
      </c>
      <c r="F11" s="115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25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125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25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25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91</v>
      </c>
      <c r="E16" s="125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211</v>
      </c>
      <c r="E17" s="125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58</v>
      </c>
      <c r="D18" s="25" t="s">
        <v>58</v>
      </c>
      <c r="E18" s="125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0" t="s">
        <v>52</v>
      </c>
      <c r="F19" s="130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24"/>
      <c r="F20" s="124"/>
      <c r="G20" s="20"/>
      <c r="H20" s="56"/>
      <c r="I20" s="56"/>
    </row>
    <row r="21" spans="1:9" x14ac:dyDescent="0.25">
      <c r="A21" s="20"/>
      <c r="B21" s="20" t="s">
        <v>98</v>
      </c>
      <c r="C21" s="38">
        <v>3413</v>
      </c>
      <c r="D21" s="38">
        <v>5886</v>
      </c>
      <c r="E21" s="108">
        <f>SUM(C21:D21)</f>
        <v>9299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1360</v>
      </c>
      <c r="D22" s="38">
        <v>3486</v>
      </c>
      <c r="E22" s="105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25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0.63090000000000002</v>
      </c>
      <c r="D24" s="28">
        <v>0.54090000000000005</v>
      </c>
      <c r="E24" s="109">
        <f>AVERAGE(C24:D24)</f>
        <v>0.58590000000000009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20"/>
      <c r="D25" s="98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121"/>
      <c r="D26" s="99"/>
      <c r="E26" s="125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5722</v>
      </c>
      <c r="D27" s="38">
        <v>9152</v>
      </c>
      <c r="E27" s="113">
        <f t="shared" ref="E27:E29" si="2">AVERAGE(C27:D27)</f>
        <v>7437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1225</v>
      </c>
      <c r="D28" s="38">
        <v>2945</v>
      </c>
      <c r="E28" s="113">
        <f t="shared" si="2"/>
        <v>2085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301</v>
      </c>
      <c r="D29" s="38">
        <v>751</v>
      </c>
      <c r="E29" s="113">
        <f t="shared" si="2"/>
        <v>526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35"/>
      <c r="D30" s="135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29" t="s">
        <v>35</v>
      </c>
      <c r="F31" s="129"/>
      <c r="G31" s="20"/>
      <c r="H31" s="20"/>
      <c r="I31" s="20"/>
    </row>
    <row r="32" spans="1:9" x14ac:dyDescent="0.25">
      <c r="A32" s="20"/>
      <c r="B32" s="20" t="s">
        <v>36</v>
      </c>
      <c r="C32" s="25">
        <v>3389</v>
      </c>
      <c r="D32" s="25">
        <v>8093</v>
      </c>
      <c r="E32" s="125">
        <f>SUM(C32:D32)</f>
        <v>11482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35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36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401</v>
      </c>
      <c r="D35" s="39">
        <v>4717</v>
      </c>
      <c r="E35" s="125">
        <f>SUM(C35:D35)</f>
        <v>5118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3206</v>
      </c>
      <c r="D36" s="25">
        <v>2768</v>
      </c>
      <c r="E36" s="125">
        <f t="shared" ref="E36:E38" si="3">SUM(C36:D36)</f>
        <v>5974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38</v>
      </c>
      <c r="D37" s="25">
        <v>75</v>
      </c>
      <c r="E37" s="125">
        <f t="shared" si="3"/>
        <v>113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3206</v>
      </c>
      <c r="D38" s="25">
        <v>5288</v>
      </c>
      <c r="E38" s="125">
        <f t="shared" si="3"/>
        <v>8494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6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67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203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117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</v>
      </c>
      <c r="D43" s="25" t="s">
        <v>198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204</v>
      </c>
      <c r="D44" s="53" t="s">
        <v>42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36"/>
      <c r="D45" s="101"/>
      <c r="E45" s="125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92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97" t="s">
        <v>62</v>
      </c>
      <c r="D48" s="25" t="s">
        <v>181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206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48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207</v>
      </c>
      <c r="E54" s="104"/>
      <c r="F54" s="32"/>
    </row>
    <row r="55" spans="1:9" x14ac:dyDescent="0.25">
      <c r="A55" s="20"/>
      <c r="B55" s="20" t="s">
        <v>11</v>
      </c>
      <c r="C55" s="25" t="s">
        <v>205</v>
      </c>
      <c r="D55" s="25" t="s">
        <v>208</v>
      </c>
      <c r="E55" s="104"/>
      <c r="F55" s="32"/>
    </row>
    <row r="56" spans="1:9" x14ac:dyDescent="0.25">
      <c r="A56" s="20"/>
      <c r="C56" s="102"/>
      <c r="D56" s="103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E3" sqref="E3:E4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106" customWidth="1"/>
    <col min="6" max="6" width="7.44140625" style="6" customWidth="1"/>
  </cols>
  <sheetData>
    <row r="1" spans="1:23" x14ac:dyDescent="0.25">
      <c r="A1" s="126" t="s">
        <v>4</v>
      </c>
      <c r="B1" s="126"/>
      <c r="C1" s="95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8080</v>
      </c>
      <c r="D3" s="38">
        <v>11600</v>
      </c>
      <c r="E3" s="108">
        <f>SUM(C3:D3)</f>
        <v>19680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4863</v>
      </c>
      <c r="D4" s="38">
        <v>5934</v>
      </c>
      <c r="E4" s="108">
        <f>SUM(C4:D4)</f>
        <v>10797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0.53800000000000003</v>
      </c>
      <c r="D5" s="28">
        <v>0.432</v>
      </c>
      <c r="E5" s="109">
        <f t="shared" ref="E5:E6" si="0">AVERAGE(C5:D5)</f>
        <v>0.48499999999999999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0.46200000000000002</v>
      </c>
      <c r="D6" s="28">
        <v>0.56799999999999995</v>
      </c>
      <c r="E6" s="109">
        <f t="shared" si="0"/>
        <v>0.51500000000000001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51893</v>
      </c>
      <c r="D7" s="38">
        <v>21089</v>
      </c>
      <c r="E7" s="108">
        <f>SUM(C7:D7)</f>
        <v>72982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6.42</v>
      </c>
      <c r="D8" s="25">
        <v>1.82</v>
      </c>
      <c r="E8" s="110">
        <f>AVERAGE(C8:D8)</f>
        <v>4.12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193</v>
      </c>
      <c r="D9" s="40" t="s">
        <v>195</v>
      </c>
      <c r="E9" s="54" t="s">
        <v>197</v>
      </c>
      <c r="F9" s="9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0.46400000000000002</v>
      </c>
      <c r="D10" s="28">
        <v>0.64539999999999997</v>
      </c>
      <c r="E10" s="109">
        <f t="shared" ref="E10" si="1">AVERAGE(C10:D10)</f>
        <v>0.55469999999999997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19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10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38</v>
      </c>
      <c r="D13" s="25" t="s">
        <v>39</v>
      </c>
      <c r="E13" s="10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19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0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196</v>
      </c>
      <c r="E16" s="10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58</v>
      </c>
      <c r="E17" s="10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125</v>
      </c>
      <c r="E18" s="10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28" t="s">
        <v>52</v>
      </c>
      <c r="F19" s="128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18" t="s">
        <v>29</v>
      </c>
      <c r="F20" s="96"/>
      <c r="G20" s="20"/>
      <c r="H20" s="56"/>
      <c r="I20" s="56"/>
    </row>
    <row r="21" spans="1:9" x14ac:dyDescent="0.25">
      <c r="A21" s="20"/>
      <c r="B21" s="20" t="s">
        <v>98</v>
      </c>
      <c r="C21" s="38">
        <v>3646</v>
      </c>
      <c r="D21" s="38">
        <v>5110</v>
      </c>
      <c r="E21" s="108">
        <f>SUM(C21:D21)</f>
        <v>8756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1628</v>
      </c>
      <c r="D22" s="38">
        <v>3096</v>
      </c>
      <c r="E22" s="105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19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0.53039999999999998</v>
      </c>
      <c r="D24" s="28">
        <v>0.53939999999999999</v>
      </c>
      <c r="E24" s="109">
        <f>AVERAGE(C24:D24)</f>
        <v>0.53489999999999993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98"/>
      <c r="D25" s="120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99"/>
      <c r="D26" s="121"/>
      <c r="E26" s="119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6243</v>
      </c>
      <c r="D27" s="38">
        <v>8274</v>
      </c>
      <c r="E27" s="113">
        <f t="shared" ref="E27:E29" si="2">AVERAGE(C27:D27)</f>
        <v>7258.5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1429</v>
      </c>
      <c r="D28" s="38">
        <v>2707</v>
      </c>
      <c r="E28" s="113">
        <f t="shared" si="2"/>
        <v>2068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408</v>
      </c>
      <c r="D29" s="38">
        <v>619</v>
      </c>
      <c r="E29" s="113">
        <f t="shared" si="2"/>
        <v>513.5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0"/>
      <c r="D30" s="100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29" t="s">
        <v>35</v>
      </c>
      <c r="F31" s="129"/>
      <c r="G31" s="20"/>
      <c r="H31" s="20"/>
      <c r="I31" s="20"/>
    </row>
    <row r="32" spans="1:9" x14ac:dyDescent="0.25">
      <c r="A32" s="20"/>
      <c r="B32" s="20" t="s">
        <v>36</v>
      </c>
      <c r="C32" s="25">
        <v>3952</v>
      </c>
      <c r="D32" s="25">
        <v>8054</v>
      </c>
      <c r="E32" s="119">
        <f>SUM(C32:D32)</f>
        <v>12006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0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01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372</v>
      </c>
      <c r="D35" s="39">
        <v>4671</v>
      </c>
      <c r="E35" s="119">
        <f>SUM(C35:D35)</f>
        <v>5043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3972</v>
      </c>
      <c r="D36" s="25">
        <v>2169</v>
      </c>
      <c r="E36" s="119">
        <f t="shared" ref="E36:E38" si="3">SUM(C36:D36)</f>
        <v>6141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104</v>
      </c>
      <c r="D37" s="25">
        <v>30</v>
      </c>
      <c r="E37" s="119">
        <f t="shared" si="3"/>
        <v>134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3632</v>
      </c>
      <c r="D38" s="25">
        <v>4730</v>
      </c>
      <c r="E38" s="119">
        <f t="shared" si="3"/>
        <v>8362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01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65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67</v>
      </c>
      <c r="D42" s="53" t="s">
        <v>117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198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194</v>
      </c>
      <c r="D44" s="87" t="s">
        <v>199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1"/>
      <c r="D45" s="101"/>
      <c r="E45" s="119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189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200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04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201</v>
      </c>
      <c r="E55" s="104"/>
      <c r="F55" s="32"/>
    </row>
    <row r="56" spans="1:9" x14ac:dyDescent="0.25">
      <c r="A56" s="20"/>
      <c r="C56" s="102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2" activePane="bottomLeft" state="frozen"/>
      <selection pane="bottomLeft" activeCell="I43" sqref="I43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106" customWidth="1"/>
    <col min="6" max="6" width="7.44140625" style="6" customWidth="1"/>
  </cols>
  <sheetData>
    <row r="1" spans="1:23" x14ac:dyDescent="0.25">
      <c r="A1" s="126" t="s">
        <v>4</v>
      </c>
      <c r="B1" s="126"/>
      <c r="C1" s="92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6978</v>
      </c>
      <c r="D3" s="38">
        <v>9385</v>
      </c>
      <c r="E3" s="108">
        <f>SUM(C3:D3)</f>
        <v>16363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4353</v>
      </c>
      <c r="D4" s="38">
        <v>4766</v>
      </c>
      <c r="E4" s="108">
        <f>SUM(C4:D4)</f>
        <v>9119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0.54900000000000004</v>
      </c>
      <c r="D5" s="28">
        <v>0.42199999999999999</v>
      </c>
      <c r="E5" s="109">
        <f t="shared" ref="E5:E6" si="0">AVERAGE(C5:D5)</f>
        <v>0.48550000000000004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0.45100000000000001</v>
      </c>
      <c r="D6" s="28">
        <v>0.57799999999999996</v>
      </c>
      <c r="E6" s="109">
        <f t="shared" si="0"/>
        <v>0.51449999999999996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49088</v>
      </c>
      <c r="D7" s="38">
        <v>17466</v>
      </c>
      <c r="E7" s="108">
        <f>SUM(C7:D7)</f>
        <v>66554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7.03</v>
      </c>
      <c r="D8" s="25">
        <v>1.86</v>
      </c>
      <c r="E8" s="110">
        <f>AVERAGE(C8:D8)</f>
        <v>4.4450000000000003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187</v>
      </c>
      <c r="D9" s="40" t="s">
        <v>188</v>
      </c>
      <c r="E9" s="54" t="s">
        <v>191</v>
      </c>
      <c r="F9" s="9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0.48649999999999999</v>
      </c>
      <c r="D10" s="28">
        <v>0.62370000000000003</v>
      </c>
      <c r="E10" s="109">
        <f t="shared" ref="E10" si="1">AVERAGE(C10:D10)</f>
        <v>0.55510000000000004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11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0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39</v>
      </c>
      <c r="D13" s="25" t="s">
        <v>39</v>
      </c>
      <c r="E13" s="10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11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57</v>
      </c>
      <c r="E15" s="111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125</v>
      </c>
      <c r="E16" s="111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84</v>
      </c>
      <c r="E17" s="111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58</v>
      </c>
      <c r="E18" s="111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30" t="s">
        <v>52</v>
      </c>
      <c r="F19" s="130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14" t="s">
        <v>29</v>
      </c>
      <c r="F20" s="114"/>
      <c r="G20" s="20"/>
      <c r="H20" s="56"/>
      <c r="I20" s="56"/>
    </row>
    <row r="21" spans="1:9" x14ac:dyDescent="0.25">
      <c r="A21" s="20"/>
      <c r="B21" s="20" t="s">
        <v>98</v>
      </c>
      <c r="C21" s="38">
        <v>3020</v>
      </c>
      <c r="D21" s="38">
        <v>4202</v>
      </c>
      <c r="E21" s="108">
        <f>SUM(C21:D21)</f>
        <v>7222</v>
      </c>
      <c r="F21" s="115" t="s">
        <v>86</v>
      </c>
      <c r="G21" s="20"/>
      <c r="H21" s="56"/>
      <c r="I21" s="56"/>
    </row>
    <row r="22" spans="1:9" x14ac:dyDescent="0.25">
      <c r="A22" s="20"/>
      <c r="B22" s="20" t="s">
        <v>99</v>
      </c>
      <c r="C22" s="38">
        <v>1413</v>
      </c>
      <c r="D22" s="38">
        <v>2420</v>
      </c>
      <c r="E22" s="108">
        <f>SUM(C22:D22)</f>
        <v>3833</v>
      </c>
      <c r="F22" s="115" t="s">
        <v>86</v>
      </c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11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0.53390000000000004</v>
      </c>
      <c r="D24" s="28">
        <v>0.55330000000000001</v>
      </c>
      <c r="E24" s="109">
        <f>AVERAGE(C24:D24)</f>
        <v>0.54360000000000008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98"/>
      <c r="D25" s="98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99"/>
      <c r="D26" s="99"/>
      <c r="E26" s="111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5200</v>
      </c>
      <c r="D27" s="38">
        <v>6701</v>
      </c>
      <c r="E27" s="113">
        <f t="shared" ref="E27:E29" si="2">AVERAGE(C27:D27)</f>
        <v>5950.5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1413</v>
      </c>
      <c r="D28" s="38">
        <v>2109</v>
      </c>
      <c r="E28" s="113">
        <f t="shared" si="2"/>
        <v>1761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365</v>
      </c>
      <c r="D29" s="38">
        <v>575</v>
      </c>
      <c r="E29" s="113">
        <f t="shared" si="2"/>
        <v>470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0"/>
      <c r="D30" s="100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31" t="s">
        <v>35</v>
      </c>
      <c r="F31" s="131"/>
      <c r="G31" s="20"/>
      <c r="H31" s="20"/>
      <c r="I31" s="20"/>
    </row>
    <row r="32" spans="1:9" x14ac:dyDescent="0.25">
      <c r="A32" s="20"/>
      <c r="B32" s="20" t="s">
        <v>36</v>
      </c>
      <c r="C32" s="25">
        <v>3555</v>
      </c>
      <c r="D32" s="25">
        <v>6334</v>
      </c>
      <c r="E32" s="111">
        <f>SUM(C32:D32)</f>
        <v>9889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0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01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421</v>
      </c>
      <c r="D35" s="38">
        <v>3474</v>
      </c>
      <c r="E35" s="111">
        <f>SUM(C35:D35)</f>
        <v>3895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3020</v>
      </c>
      <c r="D36" s="38">
        <v>1817</v>
      </c>
      <c r="E36" s="111">
        <f t="shared" ref="E36:E38" si="3">SUM(C36:D36)</f>
        <v>4837</v>
      </c>
      <c r="F36" s="32" t="s">
        <v>86</v>
      </c>
      <c r="G36" s="20"/>
      <c r="H36" s="20"/>
      <c r="I36" s="20"/>
    </row>
    <row r="37" spans="1:9" ht="14.4" thickBot="1" x14ac:dyDescent="0.3">
      <c r="A37" s="20"/>
      <c r="B37" s="20" t="s">
        <v>14</v>
      </c>
      <c r="C37" s="25">
        <v>64</v>
      </c>
      <c r="D37" s="25">
        <v>55</v>
      </c>
      <c r="E37" s="111">
        <f t="shared" si="3"/>
        <v>119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07">
        <v>3471</v>
      </c>
      <c r="D38" s="38">
        <v>4039</v>
      </c>
      <c r="E38" s="111">
        <f t="shared" si="3"/>
        <v>7510</v>
      </c>
      <c r="F38" s="32" t="s">
        <v>86</v>
      </c>
      <c r="G38" s="20"/>
      <c r="H38" s="20"/>
      <c r="I38" s="20" t="s">
        <v>192</v>
      </c>
    </row>
    <row r="39" spans="1:9" x14ac:dyDescent="0.25">
      <c r="A39" s="20"/>
      <c r="B39" s="72" t="s">
        <v>70</v>
      </c>
      <c r="C39" s="101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185</v>
      </c>
      <c r="D42" s="53" t="s">
        <v>42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176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186</v>
      </c>
      <c r="D44" s="87" t="s">
        <v>143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1"/>
      <c r="D45" s="101"/>
      <c r="E45" s="111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97" t="s">
        <v>62</v>
      </c>
      <c r="D47" s="25" t="s">
        <v>181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97" t="s">
        <v>62</v>
      </c>
      <c r="D48" s="25" t="s">
        <v>189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183</v>
      </c>
      <c r="D52" s="25" t="s">
        <v>48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04"/>
      <c r="F54" s="32"/>
    </row>
    <row r="55" spans="1:9" x14ac:dyDescent="0.25">
      <c r="A55" s="20"/>
      <c r="B55" s="20" t="s">
        <v>11</v>
      </c>
      <c r="C55" s="25" t="s">
        <v>184</v>
      </c>
      <c r="D55" s="25" t="s">
        <v>190</v>
      </c>
      <c r="E55" s="104"/>
      <c r="F55" s="32"/>
    </row>
    <row r="56" spans="1:9" x14ac:dyDescent="0.25">
      <c r="A56" s="20"/>
      <c r="C56" s="102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T11" sqref="T11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91" customWidth="1"/>
    <col min="6" max="6" width="7.44140625" style="6" customWidth="1"/>
  </cols>
  <sheetData>
    <row r="1" spans="1:23" x14ac:dyDescent="0.25">
      <c r="A1" s="126" t="s">
        <v>4</v>
      </c>
      <c r="B1" s="126"/>
      <c r="C1" s="88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9007</v>
      </c>
      <c r="D3" s="38">
        <v>10473</v>
      </c>
      <c r="E3" s="33">
        <f>SUM(C3:D3)</f>
        <v>19480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5451</v>
      </c>
      <c r="D4" s="38">
        <v>5403</v>
      </c>
      <c r="E4" s="33">
        <f>SUM(C4:D4)</f>
        <v>10854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0.45800000000000002</v>
      </c>
      <c r="D5" s="28">
        <v>0.434</v>
      </c>
      <c r="E5" s="34">
        <f t="shared" ref="E5:E6" si="0">AVERAGE(C5:D5)</f>
        <v>0.44600000000000001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0.54200000000000004</v>
      </c>
      <c r="D6" s="28">
        <v>0.56599999999999995</v>
      </c>
      <c r="E6" s="34">
        <f t="shared" si="0"/>
        <v>0.55400000000000005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58233</v>
      </c>
      <c r="D7" s="38">
        <v>19928</v>
      </c>
      <c r="E7" s="33">
        <f>SUM(C7:D7)</f>
        <v>78161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6.47</v>
      </c>
      <c r="D8" s="25">
        <v>1.9</v>
      </c>
      <c r="E8" s="35">
        <f>AVERAGE(C8:D8)</f>
        <v>4.1849999999999996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177</v>
      </c>
      <c r="D9" s="40" t="s">
        <v>178</v>
      </c>
      <c r="E9" s="54" t="s">
        <v>179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0.4985</v>
      </c>
      <c r="D10" s="28">
        <v>0.62309999999999999</v>
      </c>
      <c r="E10" s="34">
        <f t="shared" ref="E10" si="1">AVERAGE(C10:D10)</f>
        <v>0.56079999999999997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91</v>
      </c>
      <c r="D16" s="25" t="s">
        <v>91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60</v>
      </c>
      <c r="D17" s="25" t="s">
        <v>125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84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28" t="s">
        <v>52</v>
      </c>
      <c r="F19" s="128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4320</v>
      </c>
      <c r="E21" s="33">
        <f>SUM(C21:D21)</f>
        <v>8320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2829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0.52359999999999995</v>
      </c>
      <c r="D24" s="28">
        <v>0.54830000000000001</v>
      </c>
      <c r="E24" s="34">
        <f>AVERAGE(C24:D24)</f>
        <v>0.53594999999999993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6245</v>
      </c>
      <c r="D27" s="38">
        <v>7405</v>
      </c>
      <c r="E27" s="50">
        <f t="shared" ref="E27:E29" si="2">AVERAGE(C27:D27)</f>
        <v>6825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2149</v>
      </c>
      <c r="D28" s="38">
        <v>2425</v>
      </c>
      <c r="E28" s="50">
        <f t="shared" si="2"/>
        <v>2287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613</v>
      </c>
      <c r="D29" s="38">
        <v>643</v>
      </c>
      <c r="E29" s="50">
        <f t="shared" si="2"/>
        <v>628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29" t="s">
        <v>35</v>
      </c>
      <c r="F31" s="129"/>
      <c r="G31" s="20"/>
      <c r="H31" s="20"/>
      <c r="I31" s="20"/>
    </row>
    <row r="32" spans="1:9" x14ac:dyDescent="0.25">
      <c r="A32" s="20"/>
      <c r="B32" s="20" t="s">
        <v>36</v>
      </c>
      <c r="C32" s="25">
        <v>4694</v>
      </c>
      <c r="D32" s="25">
        <v>7073</v>
      </c>
      <c r="E32" s="90">
        <f>SUM(C32:D32)</f>
        <v>11767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1125</v>
      </c>
      <c r="D35" s="39">
        <v>3731</v>
      </c>
      <c r="E35" s="90">
        <f>SUM(C35:D35)</f>
        <v>4856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3087</v>
      </c>
      <c r="D36" s="25">
        <v>2398</v>
      </c>
      <c r="E36" s="90">
        <f t="shared" ref="E36:E38" si="3">SUM(C36:D36)</f>
        <v>5485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16</v>
      </c>
      <c r="D37" s="25">
        <v>48</v>
      </c>
      <c r="E37" s="90">
        <f t="shared" si="3"/>
        <v>64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4779</v>
      </c>
      <c r="D38" s="25">
        <v>4296</v>
      </c>
      <c r="E38" s="90">
        <f t="shared" si="3"/>
        <v>9075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175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176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176</v>
      </c>
      <c r="D44" s="94" t="s">
        <v>180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182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173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ignoredErrors>
    <ignoredError sqref="E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C35" sqref="C35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86" customWidth="1"/>
    <col min="6" max="6" width="7.44140625" style="6" customWidth="1"/>
  </cols>
  <sheetData>
    <row r="1" spans="1:23" x14ac:dyDescent="0.25">
      <c r="A1" s="126" t="s">
        <v>4</v>
      </c>
      <c r="B1" s="126"/>
      <c r="C1" s="88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28" t="s">
        <v>52</v>
      </c>
      <c r="F19" s="128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29" t="s">
        <v>35</v>
      </c>
      <c r="F31" s="129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9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9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9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9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9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81" customWidth="1"/>
    <col min="6" max="6" width="7.44140625" style="6" customWidth="1"/>
  </cols>
  <sheetData>
    <row r="1" spans="1:23" x14ac:dyDescent="0.25">
      <c r="A1" s="126" t="s">
        <v>4</v>
      </c>
      <c r="B1" s="126"/>
      <c r="C1" s="78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7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8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8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8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8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28" t="s">
        <v>52</v>
      </c>
      <c r="F19" s="128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79" t="s">
        <v>29</v>
      </c>
      <c r="F20" s="7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29" t="s">
        <v>35</v>
      </c>
      <c r="F31" s="129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8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8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8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8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8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8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8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8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8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8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8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8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8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8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8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8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8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C13" sqref="C13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85" customWidth="1"/>
    <col min="6" max="6" width="7.44140625" style="6" customWidth="1"/>
  </cols>
  <sheetData>
    <row r="1" spans="1:23" x14ac:dyDescent="0.25">
      <c r="A1" s="126" t="s">
        <v>4</v>
      </c>
      <c r="B1" s="126"/>
      <c r="C1" s="82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8341</v>
      </c>
      <c r="D3" s="38">
        <v>8764</v>
      </c>
      <c r="E3" s="33">
        <f>SUM(C3:D3)</f>
        <v>17105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5186</v>
      </c>
      <c r="D4" s="38">
        <v>4759</v>
      </c>
      <c r="E4" s="33">
        <f>SUM(C4:D4)</f>
        <v>9945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0.45100000000000001</v>
      </c>
      <c r="D5" s="28">
        <v>0.442</v>
      </c>
      <c r="E5" s="34">
        <f t="shared" ref="E5:E6" si="0">AVERAGE(C5:D5)</f>
        <v>0.44650000000000001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0.54900000000000004</v>
      </c>
      <c r="D6" s="28">
        <v>0.55800000000000005</v>
      </c>
      <c r="E6" s="34">
        <f t="shared" si="0"/>
        <v>0.5535000000000001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54738</v>
      </c>
      <c r="D7" s="38">
        <v>16577</v>
      </c>
      <c r="E7" s="33">
        <f>SUM(C7:D7)</f>
        <v>71315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6.56</v>
      </c>
      <c r="D8" s="25">
        <v>1.89</v>
      </c>
      <c r="E8" s="35">
        <f>AVERAGE(C8:D8)</f>
        <v>4.2249999999999996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159</v>
      </c>
      <c r="D9" s="40" t="s">
        <v>161</v>
      </c>
      <c r="E9" s="54" t="s">
        <v>154</v>
      </c>
      <c r="F9" s="8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0.50109999999999999</v>
      </c>
      <c r="D10" s="28">
        <v>0.62870000000000004</v>
      </c>
      <c r="E10" s="34">
        <f t="shared" ref="E10" si="1">AVERAGE(C10:D10)</f>
        <v>0.56489999999999996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4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55</v>
      </c>
      <c r="D12" s="25" t="s">
        <v>146</v>
      </c>
      <c r="E12" s="8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38</v>
      </c>
      <c r="E13" s="8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4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60</v>
      </c>
      <c r="E16" s="8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91</v>
      </c>
      <c r="D18" s="25" t="s">
        <v>125</v>
      </c>
      <c r="E18" s="8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28" t="s">
        <v>52</v>
      </c>
      <c r="F19" s="128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3" t="s">
        <v>29</v>
      </c>
      <c r="F20" s="83"/>
      <c r="G20" s="20"/>
      <c r="H20" s="56"/>
      <c r="I20" s="56"/>
    </row>
    <row r="21" spans="1:9" x14ac:dyDescent="0.25">
      <c r="A21" s="20"/>
      <c r="B21" s="20" t="s">
        <v>98</v>
      </c>
      <c r="C21" s="38">
        <v>3290</v>
      </c>
      <c r="D21" s="38">
        <v>3408</v>
      </c>
      <c r="E21" s="33">
        <f>SUM(C21:D21)</f>
        <v>6698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2414</v>
      </c>
      <c r="D22" s="38">
        <v>2331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4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0.52859999999999996</v>
      </c>
      <c r="D24" s="28">
        <v>0.55130000000000001</v>
      </c>
      <c r="E24" s="34">
        <f>AVERAGE(C24:D24)</f>
        <v>0.53994999999999993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4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5897</v>
      </c>
      <c r="D27" s="38">
        <v>6394</v>
      </c>
      <c r="E27" s="50">
        <f t="shared" ref="E27:E29" si="2">AVERAGE(C27:D27)</f>
        <v>6145.5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2033</v>
      </c>
      <c r="D28" s="38">
        <v>1900</v>
      </c>
      <c r="E28" s="50">
        <f t="shared" si="2"/>
        <v>1966.5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411</v>
      </c>
      <c r="D29" s="38">
        <v>470</v>
      </c>
      <c r="E29" s="50">
        <f t="shared" si="2"/>
        <v>440.5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29" t="s">
        <v>35</v>
      </c>
      <c r="F31" s="129"/>
      <c r="G31" s="20"/>
      <c r="H31" s="20"/>
      <c r="I31" s="20"/>
    </row>
    <row r="32" spans="1:9" x14ac:dyDescent="0.25">
      <c r="A32" s="20"/>
      <c r="B32" s="20" t="s">
        <v>36</v>
      </c>
      <c r="C32" s="25">
        <v>4524</v>
      </c>
      <c r="D32" s="25">
        <v>5960</v>
      </c>
      <c r="E32" s="84">
        <f>SUM(C32:D32)</f>
        <v>10484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4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1480</v>
      </c>
      <c r="D35" s="39">
        <v>2682</v>
      </c>
      <c r="E35" s="84">
        <f>SUM(C35:D35)</f>
        <v>4162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2466</v>
      </c>
      <c r="D36" s="25">
        <v>2366</v>
      </c>
      <c r="E36" s="84">
        <f t="shared" ref="E36:E38" si="3">SUM(C36:D36)</f>
        <v>4832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105</v>
      </c>
      <c r="D37" s="25">
        <v>67</v>
      </c>
      <c r="E37" s="84">
        <f t="shared" si="3"/>
        <v>172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4290</v>
      </c>
      <c r="D38" s="25">
        <v>3649</v>
      </c>
      <c r="E38" s="84">
        <f t="shared" si="3"/>
        <v>7939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141</v>
      </c>
      <c r="E40" s="8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141</v>
      </c>
      <c r="D41" s="25" t="s">
        <v>155</v>
      </c>
      <c r="E41" s="8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8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68</v>
      </c>
      <c r="D43" s="25" t="s">
        <v>67</v>
      </c>
      <c r="E43" s="84"/>
      <c r="F43" s="32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25" t="s">
        <v>162</v>
      </c>
      <c r="E44" s="84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4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160</v>
      </c>
      <c r="D47" s="25" t="s">
        <v>62</v>
      </c>
      <c r="E47" s="8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32</v>
      </c>
      <c r="D48" s="25" t="s">
        <v>62</v>
      </c>
      <c r="E48" s="84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8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84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84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84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84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3.8" x14ac:dyDescent="0.25"/>
  <cols>
    <col min="1" max="1" width="5.33203125" customWidth="1"/>
    <col min="2" max="2" width="29.109375" customWidth="1"/>
    <col min="3" max="3" width="29" style="1" customWidth="1"/>
    <col min="4" max="4" width="24.88671875" style="16" customWidth="1"/>
    <col min="5" max="5" width="10.44140625" style="68" customWidth="1"/>
    <col min="6" max="6" width="7.44140625" style="6" customWidth="1"/>
  </cols>
  <sheetData>
    <row r="1" spans="1:23" x14ac:dyDescent="0.25">
      <c r="A1" s="126" t="s">
        <v>4</v>
      </c>
      <c r="B1" s="126"/>
      <c r="C1" s="65" t="s">
        <v>0</v>
      </c>
      <c r="D1" s="19" t="s">
        <v>1</v>
      </c>
      <c r="E1" s="127" t="s">
        <v>2</v>
      </c>
      <c r="F1" s="127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10263</v>
      </c>
      <c r="D3" s="38">
        <v>11021</v>
      </c>
      <c r="E3" s="33">
        <f>SUM(C3:D3)</f>
        <v>21284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6252</v>
      </c>
      <c r="D4" s="38">
        <v>5565</v>
      </c>
      <c r="E4" s="33">
        <f>SUM(C4:D4)</f>
        <v>11817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0.46</v>
      </c>
      <c r="D5" s="28">
        <v>0.41599999999999998</v>
      </c>
      <c r="E5" s="34">
        <f t="shared" ref="E5:E6" si="0">AVERAGE(C5:D5)</f>
        <v>0.438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</v>
      </c>
      <c r="D6" s="28">
        <v>0.58399999999999996</v>
      </c>
      <c r="E6" s="34">
        <f t="shared" si="0"/>
        <v>0.56200000000000006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66007</v>
      </c>
      <c r="D7" s="38">
        <v>20866</v>
      </c>
      <c r="E7" s="33">
        <f>SUM(C7:D7)</f>
        <v>86873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6.43</v>
      </c>
      <c r="D8" s="25">
        <v>1.89</v>
      </c>
      <c r="E8" s="35">
        <f>AVERAGE(C8:D8)</f>
        <v>4.16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145</v>
      </c>
      <c r="D9" s="40" t="s">
        <v>153</v>
      </c>
      <c r="E9" s="54" t="s">
        <v>154</v>
      </c>
      <c r="F9" s="6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0.48420000000000002</v>
      </c>
      <c r="D10" s="28">
        <v>0.63380000000000003</v>
      </c>
      <c r="E10" s="34">
        <f t="shared" ref="E10" si="1">AVERAGE(C10:D10)</f>
        <v>0.55900000000000005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67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67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67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67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125</v>
      </c>
      <c r="E15" s="67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57</v>
      </c>
      <c r="E16" s="67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91</v>
      </c>
      <c r="E17" s="67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60</v>
      </c>
      <c r="E18" s="67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28" t="s">
        <v>52</v>
      </c>
      <c r="F19" s="128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66" t="s">
        <v>29</v>
      </c>
      <c r="F20" s="66"/>
      <c r="G20" s="20"/>
      <c r="H20" s="56"/>
      <c r="I20" s="56"/>
    </row>
    <row r="21" spans="1:9" x14ac:dyDescent="0.25">
      <c r="A21" s="20"/>
      <c r="B21" s="20" t="s">
        <v>98</v>
      </c>
      <c r="C21" s="38">
        <v>3648</v>
      </c>
      <c r="D21" s="38">
        <v>4302</v>
      </c>
      <c r="E21" s="33">
        <f>SUM(C21:D21)</f>
        <v>7950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2622</v>
      </c>
      <c r="D22" s="38">
        <v>2800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67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0.55059999999999998</v>
      </c>
      <c r="D24" s="28">
        <v>0.56079999999999997</v>
      </c>
      <c r="E24" s="34">
        <f>AVERAGE(C24:D24)</f>
        <v>0.55569999999999997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67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7390</v>
      </c>
      <c r="D27" s="38">
        <v>8252</v>
      </c>
      <c r="E27" s="50">
        <f t="shared" ref="E27:E29" si="2">AVERAGE(C27:D27)</f>
        <v>7821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2278</v>
      </c>
      <c r="D28" s="38">
        <v>2143</v>
      </c>
      <c r="E28" s="50">
        <f t="shared" si="2"/>
        <v>2210.5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595</v>
      </c>
      <c r="D29" s="38">
        <v>626</v>
      </c>
      <c r="E29" s="50">
        <f t="shared" si="2"/>
        <v>610.5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29" t="s">
        <v>35</v>
      </c>
      <c r="F31" s="129"/>
      <c r="G31" s="20"/>
      <c r="H31" s="20"/>
      <c r="I31" s="20"/>
    </row>
    <row r="32" spans="1:9" x14ac:dyDescent="0.25">
      <c r="A32" s="20"/>
      <c r="B32" s="20" t="s">
        <v>36</v>
      </c>
      <c r="C32" s="25">
        <v>5199</v>
      </c>
      <c r="D32" s="25">
        <v>7525</v>
      </c>
      <c r="E32" s="67">
        <f>SUM(C32:D32)</f>
        <v>12724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67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2720</v>
      </c>
      <c r="D35" s="39">
        <v>4227</v>
      </c>
      <c r="E35" s="67">
        <f>SUM(C35:D35)</f>
        <v>6947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2406</v>
      </c>
      <c r="D36" s="25">
        <v>2410</v>
      </c>
      <c r="E36" s="67">
        <f t="shared" ref="E36:E38" si="3">SUM(C36:D36)</f>
        <v>4816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102</v>
      </c>
      <c r="D37" s="25">
        <v>11</v>
      </c>
      <c r="E37" s="67">
        <f t="shared" si="3"/>
        <v>113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5035</v>
      </c>
      <c r="D38" s="25">
        <v>4373</v>
      </c>
      <c r="E38" s="67">
        <f t="shared" si="3"/>
        <v>9408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67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141</v>
      </c>
      <c r="D40" s="25" t="s">
        <v>141</v>
      </c>
      <c r="E40" s="67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67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67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67"/>
      <c r="F43" s="32"/>
      <c r="G43" s="20"/>
      <c r="I43" s="20"/>
    </row>
    <row r="44" spans="1:9" x14ac:dyDescent="0.25">
      <c r="A44" s="20"/>
      <c r="B44" s="20" t="s">
        <v>11</v>
      </c>
      <c r="C44" s="25" t="s">
        <v>142</v>
      </c>
      <c r="D44" s="25" t="s">
        <v>156</v>
      </c>
      <c r="E44" s="67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67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67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62</v>
      </c>
      <c r="E47" s="67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62</v>
      </c>
      <c r="E48" s="67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67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67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67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67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67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67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FY19Q1 (template)</vt:lpstr>
      <vt:lpstr>4th Qtr FY18</vt:lpstr>
      <vt:lpstr>3rd Qtr FY18</vt:lpstr>
      <vt:lpstr>2nd Qtr FY18 </vt:lpstr>
      <vt:lpstr>1st Qtr FY18</vt:lpstr>
      <vt:lpstr>4th Qtr FY17</vt:lpstr>
      <vt:lpstr>3rd Qtr FY17</vt:lpstr>
      <vt:lpstr>2nd Qtr FY17</vt:lpstr>
      <vt:lpstr>1st Qtr FY17</vt:lpstr>
      <vt:lpstr>4th Qtr FY16</vt:lpstr>
      <vt:lpstr>3rd Qtr FY16</vt:lpstr>
      <vt:lpstr>1st Qtr FY16</vt:lpstr>
      <vt:lpstr>FY 15 2nd Qtr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Alissa Leigh</dc:creator>
  <cp:lastModifiedBy>Alissa Jones</cp:lastModifiedBy>
  <dcterms:created xsi:type="dcterms:W3CDTF">2015-01-21T14:46:46Z</dcterms:created>
  <dcterms:modified xsi:type="dcterms:W3CDTF">2018-07-18T17:47:28Z</dcterms:modified>
</cp:coreProperties>
</file>